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C:\Users\Robin\Dropbox\Mann\TRADE\"/>
    </mc:Choice>
  </mc:AlternateContent>
  <xr:revisionPtr revIDLastSave="0" documentId="13_ncr:1_{0428E892-CFC7-48AB-AE01-8374F44CF551}" xr6:coauthVersionLast="47" xr6:coauthVersionMax="47" xr10:uidLastSave="{00000000-0000-0000-0000-000000000000}"/>
  <bookViews>
    <workbookView xWindow="-108" yWindow="-108" windowWidth="23256" windowHeight="12576" tabRatio="846" activeTab="1" xr2:uid="{00000000-000D-0000-FFFF-FFFF00000000}"/>
  </bookViews>
  <sheets>
    <sheet name="Content" sheetId="6" r:id="rId1"/>
    <sheet name="Monitor" sheetId="16" r:id="rId2"/>
    <sheet name="Findings" sheetId="18" r:id="rId3"/>
    <sheet name="II&amp;BP" sheetId="12" r:id="rId4"/>
    <sheet name="TOR-T" sheetId="1" r:id="rId5"/>
    <sheet name="TOR (example 1)" sheetId="8" r:id="rId6"/>
    <sheet name="SA" sheetId="32" r:id="rId7"/>
    <sheet name="ComP" sheetId="23" r:id="rId8"/>
    <sheet name="CA" sheetId="7" r:id="rId9"/>
    <sheet name="Review-T" sheetId="2" r:id="rId10"/>
    <sheet name="Process" sheetId="22" r:id="rId11"/>
    <sheet name="SWOT" sheetId="25" r:id="rId12"/>
    <sheet name="Fish" sheetId="35" r:id="rId13"/>
    <sheet name="Gap " sheetId="39" r:id="rId14"/>
    <sheet name="PMR" sheetId="10" r:id="rId15"/>
    <sheet name="P Data" sheetId="30" r:id="rId16"/>
    <sheet name="P Graphs" sheetId="38" r:id="rId17"/>
    <sheet name="Acquire-T" sheetId="3" r:id="rId18"/>
    <sheet name="Criteria" sheetId="41" r:id="rId19"/>
    <sheet name="Search1" sheetId="40" r:id="rId20"/>
    <sheet name="Search2" sheetId="24" r:id="rId21"/>
    <sheet name="PST1" sheetId="14" r:id="rId22"/>
    <sheet name="PST2" sheetId="9" r:id="rId23"/>
    <sheet name="PCD" sheetId="11" r:id="rId24"/>
    <sheet name="Q" sheetId="13" r:id="rId25"/>
    <sheet name="BVR" sheetId="26" r:id="rId26"/>
    <sheet name="BPSM" sheetId="27" r:id="rId27"/>
    <sheet name="Deploy-T" sheetId="4" r:id="rId28"/>
    <sheet name="MP" sheetId="28" r:id="rId29"/>
    <sheet name="AP" sheetId="29" r:id="rId30"/>
    <sheet name="Evaluate-T" sheetId="5" r:id="rId31"/>
  </sheets>
  <definedNames>
    <definedName name="_xlnm._FilterDatabase" localSheetId="4" hidden="1">'TOR-T'!$A$3:$L$14</definedName>
    <definedName name="_Hlk488402888" localSheetId="19">Search1!$A$10</definedName>
    <definedName name="_Hlk488403305" localSheetId="19">Search1!$A$36</definedName>
    <definedName name="_Hlk488403383" localSheetId="19">Search1!$A$34</definedName>
    <definedName name="_Hlk488411397" localSheetId="19">Search1!$A$96</definedName>
    <definedName name="OLE_LINK1" localSheetId="19">Search1!$A$1</definedName>
    <definedName name="_xlnm.Print_Area" localSheetId="8">CA!$A$5:$N$13</definedName>
    <definedName name="_xlnm.Print_Area" localSheetId="27">'Deploy-T'!$A$2:$Q$32</definedName>
    <definedName name="_xlnm.Print_Area" localSheetId="30">'Evaluate-T'!$A$1:$R$8</definedName>
    <definedName name="_xlnm.Print_Area" localSheetId="4">'TOR-T'!$A$3:$R$16</definedName>
    <definedName name="_xlnm.Print_Titles" localSheetId="17">'Acquire-T'!$3:$4</definedName>
    <definedName name="_xlnm.Print_Titles" localSheetId="27">'Deploy-T'!$3:$4</definedName>
    <definedName name="_xlnm.Print_Titles" localSheetId="23">PCD!$2:$2</definedName>
    <definedName name="_xlnm.Print_Titles" localSheetId="21">'PST1'!$2:$2</definedName>
    <definedName name="_xlnm.Print_Titles" localSheetId="4">'TOR-T'!$3:$4</definedName>
    <definedName name="أنواع_المبادرات">#REF!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9" i="3" l="1"/>
  <c r="E9" i="3"/>
  <c r="O18" i="3"/>
  <c r="E18" i="3"/>
  <c r="O6" i="3"/>
  <c r="O10" i="3"/>
  <c r="E10" i="3"/>
  <c r="E6" i="3"/>
  <c r="F31" i="4"/>
  <c r="F20" i="9"/>
  <c r="O7" i="3"/>
  <c r="O8" i="3"/>
  <c r="E8" i="3"/>
  <c r="E11" i="3"/>
  <c r="E13" i="3"/>
  <c r="E14" i="3"/>
  <c r="E15" i="3"/>
  <c r="E16" i="3"/>
  <c r="E17" i="3"/>
  <c r="E5" i="1"/>
  <c r="O5" i="1"/>
  <c r="P15" i="2"/>
  <c r="G15" i="2"/>
  <c r="E7" i="1"/>
  <c r="E8" i="1"/>
  <c r="E9" i="1"/>
  <c r="E10" i="1"/>
  <c r="E11" i="1"/>
  <c r="E12" i="1"/>
  <c r="E13" i="1"/>
  <c r="E14" i="1"/>
  <c r="E6" i="1"/>
  <c r="O7" i="1"/>
  <c r="O8" i="1"/>
  <c r="O9" i="1"/>
  <c r="O10" i="1"/>
  <c r="O11" i="1"/>
  <c r="O12" i="1"/>
  <c r="O13" i="1"/>
  <c r="O14" i="1"/>
  <c r="O6" i="1"/>
  <c r="D8" i="30" l="1"/>
  <c r="E8" i="30"/>
  <c r="F8" i="30"/>
  <c r="G8" i="30"/>
  <c r="H8" i="30"/>
  <c r="D9" i="30"/>
  <c r="E9" i="30"/>
  <c r="F9" i="30"/>
  <c r="G9" i="30"/>
  <c r="H9" i="30"/>
  <c r="D10" i="30"/>
  <c r="E10" i="30"/>
  <c r="F10" i="30"/>
  <c r="G10" i="30"/>
  <c r="H10" i="30"/>
  <c r="D12" i="30"/>
  <c r="E12" i="30"/>
  <c r="F12" i="30"/>
  <c r="G12" i="30"/>
  <c r="H12" i="30"/>
  <c r="D13" i="30"/>
  <c r="E13" i="30"/>
  <c r="F13" i="30"/>
  <c r="G13" i="30"/>
  <c r="H13" i="30"/>
  <c r="D14" i="30"/>
  <c r="E14" i="30"/>
  <c r="F14" i="30"/>
  <c r="G14" i="30"/>
  <c r="H14" i="30"/>
  <c r="D15" i="30"/>
  <c r="E15" i="30"/>
  <c r="F15" i="30"/>
  <c r="G15" i="30"/>
  <c r="H15" i="30"/>
  <c r="D16" i="30"/>
  <c r="E16" i="30"/>
  <c r="F16" i="30"/>
  <c r="G16" i="30"/>
  <c r="H16" i="30"/>
  <c r="H7" i="30"/>
  <c r="G7" i="30"/>
  <c r="F7" i="30"/>
  <c r="E7" i="30"/>
  <c r="D7" i="30"/>
  <c r="E10" i="27" l="1"/>
  <c r="E11" i="27"/>
  <c r="E12" i="27"/>
  <c r="E13" i="27" l="1"/>
  <c r="E14" i="27"/>
  <c r="E15" i="27"/>
  <c r="E16" i="27"/>
  <c r="E17" i="27"/>
  <c r="E18" i="27"/>
  <c r="E19" i="27"/>
  <c r="E20" i="27"/>
  <c r="D15" i="2" l="1"/>
  <c r="F8" i="7" s="1"/>
  <c r="N15" i="2"/>
  <c r="J8" i="7" s="1"/>
  <c r="D21" i="3"/>
  <c r="F9" i="7" s="1"/>
  <c r="N21" i="3"/>
  <c r="J9" i="7" s="1"/>
  <c r="D31" i="4"/>
  <c r="F10" i="7" s="1"/>
  <c r="N31" i="4"/>
  <c r="J10" i="7" s="1"/>
  <c r="D9" i="5"/>
  <c r="F11" i="7" s="1"/>
  <c r="N9" i="5"/>
  <c r="J11" i="7" s="1"/>
  <c r="O6" i="5"/>
  <c r="O7" i="5"/>
  <c r="O8" i="5"/>
  <c r="O5" i="5"/>
  <c r="E6" i="5"/>
  <c r="E7" i="5"/>
  <c r="E5" i="5"/>
  <c r="O12" i="4"/>
  <c r="O13" i="4"/>
  <c r="O14" i="4"/>
  <c r="O15" i="4"/>
  <c r="O16" i="4"/>
  <c r="O17" i="4"/>
  <c r="O18" i="4"/>
  <c r="O19" i="4"/>
  <c r="O20" i="4"/>
  <c r="O21" i="4"/>
  <c r="O22" i="4"/>
  <c r="O23" i="4"/>
  <c r="O24" i="4"/>
  <c r="O25" i="4"/>
  <c r="O26" i="4"/>
  <c r="O27" i="4"/>
  <c r="O28" i="4"/>
  <c r="O29" i="4"/>
  <c r="O30" i="4"/>
  <c r="O11" i="4"/>
  <c r="E12" i="4"/>
  <c r="E13" i="4"/>
  <c r="E14" i="4"/>
  <c r="E15" i="4"/>
  <c r="E16" i="4"/>
  <c r="E17" i="4"/>
  <c r="E18" i="4"/>
  <c r="E19" i="4"/>
  <c r="E20" i="4"/>
  <c r="E21" i="4"/>
  <c r="E22" i="4"/>
  <c r="E23" i="4"/>
  <c r="E24" i="4"/>
  <c r="E25" i="4"/>
  <c r="E26" i="4"/>
  <c r="E27" i="4"/>
  <c r="E28" i="4"/>
  <c r="E29" i="4"/>
  <c r="E30" i="4"/>
  <c r="E11" i="4"/>
  <c r="O11" i="3"/>
  <c r="O13" i="3"/>
  <c r="O14" i="3"/>
  <c r="O15" i="3"/>
  <c r="O16" i="3"/>
  <c r="O17" i="3"/>
  <c r="O19" i="3"/>
  <c r="O20" i="3"/>
  <c r="O5" i="3"/>
  <c r="E7" i="3"/>
  <c r="E19" i="3"/>
  <c r="E20" i="3"/>
  <c r="E5" i="3"/>
  <c r="O6" i="2"/>
  <c r="O7" i="2"/>
  <c r="O8" i="2"/>
  <c r="O9" i="2"/>
  <c r="O10" i="2"/>
  <c r="O11" i="2"/>
  <c r="O12" i="2"/>
  <c r="O13" i="2"/>
  <c r="O14" i="2"/>
  <c r="O5" i="2"/>
  <c r="E6" i="2"/>
  <c r="E7" i="2"/>
  <c r="E8" i="2"/>
  <c r="E9" i="2"/>
  <c r="E10" i="2"/>
  <c r="E11" i="2"/>
  <c r="E12" i="2"/>
  <c r="E13" i="2"/>
  <c r="E14" i="2"/>
  <c r="E5" i="2"/>
  <c r="P9" i="5"/>
  <c r="L11" i="7" s="1"/>
  <c r="Q9" i="5"/>
  <c r="M11" i="7" s="1"/>
  <c r="F9" i="5"/>
  <c r="H11" i="7" s="1"/>
  <c r="G9" i="5"/>
  <c r="I11" i="7" s="1"/>
  <c r="P31" i="4"/>
  <c r="L10" i="7" s="1"/>
  <c r="Q31" i="4"/>
  <c r="M10" i="7" s="1"/>
  <c r="E8" i="5"/>
  <c r="M21" i="3"/>
  <c r="H10" i="7"/>
  <c r="G31" i="4"/>
  <c r="I10" i="7" s="1"/>
  <c r="O10" i="4"/>
  <c r="E10" i="4"/>
  <c r="O9" i="4"/>
  <c r="E9" i="4"/>
  <c r="O8" i="4"/>
  <c r="E8" i="4"/>
  <c r="O7" i="4"/>
  <c r="E7" i="4"/>
  <c r="O6" i="4"/>
  <c r="E6" i="4"/>
  <c r="O5" i="4"/>
  <c r="E5" i="4"/>
  <c r="Q15" i="2"/>
  <c r="M8" i="7" s="1"/>
  <c r="L8" i="7"/>
  <c r="M15" i="2"/>
  <c r="I8" i="7"/>
  <c r="F15" i="2"/>
  <c r="H8" i="7" s="1"/>
  <c r="F17" i="9"/>
  <c r="F22" i="9"/>
  <c r="F24" i="9"/>
  <c r="F25" i="9"/>
  <c r="F26" i="9"/>
  <c r="F18" i="9"/>
  <c r="F14" i="9"/>
  <c r="N15" i="1"/>
  <c r="J7" i="7" s="1"/>
  <c r="D15" i="1"/>
  <c r="F7" i="7" s="1"/>
  <c r="P21" i="3"/>
  <c r="L9" i="7" s="1"/>
  <c r="Q21" i="3"/>
  <c r="M9" i="7" s="1"/>
  <c r="F21" i="3"/>
  <c r="H9" i="7" s="1"/>
  <c r="G21" i="3"/>
  <c r="I9" i="7" s="1"/>
  <c r="P15" i="1"/>
  <c r="L7" i="7" s="1"/>
  <c r="Q15" i="1"/>
  <c r="M7" i="7" s="1"/>
  <c r="F15" i="1"/>
  <c r="H7" i="7" s="1"/>
  <c r="G15" i="1"/>
  <c r="I7" i="7" s="1"/>
  <c r="M15" i="1"/>
  <c r="E9" i="7" l="1"/>
  <c r="D9" i="7"/>
  <c r="D8" i="7"/>
  <c r="D10" i="7"/>
  <c r="B10" i="7"/>
  <c r="F31" i="9"/>
  <c r="B11" i="7"/>
  <c r="E31" i="4"/>
  <c r="G10" i="7" s="1"/>
  <c r="O31" i="4"/>
  <c r="K10" i="7" s="1"/>
  <c r="N10" i="7" s="1"/>
  <c r="E10" i="7"/>
  <c r="E15" i="1"/>
  <c r="G7" i="7" s="1"/>
  <c r="B9" i="7"/>
  <c r="E7" i="7"/>
  <c r="B8" i="7"/>
  <c r="D11" i="7"/>
  <c r="E21" i="3"/>
  <c r="G9" i="7" s="1"/>
  <c r="O15" i="1"/>
  <c r="K7" i="7" s="1"/>
  <c r="O15" i="2"/>
  <c r="K8" i="7" s="1"/>
  <c r="N8" i="7" s="1"/>
  <c r="O21" i="3"/>
  <c r="K9" i="7" s="1"/>
  <c r="N9" i="7" s="1"/>
  <c r="O9" i="5"/>
  <c r="K11" i="7" s="1"/>
  <c r="N11" i="7" s="1"/>
  <c r="E15" i="2"/>
  <c r="G8" i="7" s="1"/>
  <c r="E9" i="5"/>
  <c r="G11" i="7" s="1"/>
  <c r="E11" i="7"/>
  <c r="J13" i="7"/>
  <c r="J15" i="7" s="1"/>
  <c r="E8" i="7"/>
  <c r="I13" i="7"/>
  <c r="M13" i="7"/>
  <c r="M15" i="7" s="1"/>
  <c r="L13" i="7"/>
  <c r="L15" i="7" s="1"/>
  <c r="B7" i="7"/>
  <c r="F13" i="7"/>
  <c r="H13" i="7"/>
  <c r="D7" i="7"/>
  <c r="C10" i="7" l="1"/>
  <c r="C11" i="7"/>
  <c r="G13" i="7"/>
  <c r="G15" i="7" s="1"/>
  <c r="C8" i="7"/>
  <c r="C7" i="7"/>
  <c r="N7" i="7"/>
  <c r="N13" i="7" s="1"/>
  <c r="N15" i="7" s="1"/>
  <c r="K13" i="7"/>
  <c r="K15" i="7" s="1"/>
  <c r="C9" i="7"/>
  <c r="E13" i="7"/>
  <c r="E15" i="7" s="1"/>
  <c r="I15" i="7"/>
  <c r="D13" i="7"/>
  <c r="D15" i="7" s="1"/>
  <c r="H15" i="7"/>
  <c r="B13" i="7"/>
  <c r="B15" i="7" s="1"/>
  <c r="F15" i="7"/>
  <c r="C13" i="7" l="1"/>
  <c r="C15" i="7" s="1"/>
</calcChain>
</file>

<file path=xl/sharedStrings.xml><?xml version="1.0" encoding="utf-8"?>
<sst xmlns="http://schemas.openxmlformats.org/spreadsheetml/2006/main" count="2518" uniqueCount="1602">
  <si>
    <t>Planned Start Date</t>
  </si>
  <si>
    <t>Planned Finish Date</t>
  </si>
  <si>
    <t>Actual Finish Date</t>
  </si>
  <si>
    <t>Tasks</t>
  </si>
  <si>
    <t>Heading</t>
  </si>
  <si>
    <t>How used</t>
  </si>
  <si>
    <t>TOTALS</t>
  </si>
  <si>
    <t>Non-Financial</t>
  </si>
  <si>
    <t>Financial</t>
  </si>
  <si>
    <t>Steps</t>
  </si>
  <si>
    <t>1.1 Determine area of focus for benchmarking project</t>
  </si>
  <si>
    <t>Actual Benefits obtained</t>
  </si>
  <si>
    <t>1.2 Develop project brief</t>
  </si>
  <si>
    <t>1.3 Form project team</t>
  </si>
  <si>
    <t>1.4 Train project team</t>
  </si>
  <si>
    <t>1.5 Understand benchmarking code of conduct</t>
  </si>
  <si>
    <t>Changing the hourly labour rate</t>
  </si>
  <si>
    <t>Expected date Task will start</t>
  </si>
  <si>
    <t>Total team hours used on completing Task</t>
  </si>
  <si>
    <t>Instructions</t>
  </si>
  <si>
    <t>Expenses</t>
  </si>
  <si>
    <t>TRADE Stage</t>
  </si>
  <si>
    <t>Terms</t>
  </si>
  <si>
    <t>Deploy</t>
  </si>
  <si>
    <t>Evaluate</t>
  </si>
  <si>
    <t>2.1 Understand area of focus to be benchmarked</t>
  </si>
  <si>
    <t xml:space="preserve">2.2  Define performance measures </t>
  </si>
  <si>
    <t xml:space="preserve">2.3 Identify current performance </t>
  </si>
  <si>
    <t>3.7 Formulate recommendations</t>
  </si>
  <si>
    <t>3.9 Obtain approval to start the next stage of TRADE</t>
  </si>
  <si>
    <t>TOTAL Actual</t>
  </si>
  <si>
    <t>4.1 Communicate findings</t>
  </si>
  <si>
    <t>4.2 Develop action plan</t>
  </si>
  <si>
    <t xml:space="preserve">5.1  Perform cost /benefit analysis </t>
  </si>
  <si>
    <t>5.3 Share experiences and project outcomes</t>
  </si>
  <si>
    <t>5.4 Close project</t>
  </si>
  <si>
    <t>Actual Costs</t>
  </si>
  <si>
    <t>Comments</t>
  </si>
  <si>
    <t xml:space="preserve"> </t>
  </si>
  <si>
    <t>Expected date Task is to be finished by</t>
  </si>
  <si>
    <t>Actual date the Task was finished</t>
  </si>
  <si>
    <t>Name</t>
  </si>
  <si>
    <t>Position</t>
  </si>
  <si>
    <t>Telephone</t>
  </si>
  <si>
    <t>Email</t>
  </si>
  <si>
    <t>Project Role</t>
  </si>
  <si>
    <t>Version</t>
  </si>
  <si>
    <t>Date</t>
  </si>
  <si>
    <t>File name</t>
  </si>
  <si>
    <t>Document Revision History</t>
  </si>
  <si>
    <r>
      <t>Project Sponsor and Team Members</t>
    </r>
    <r>
      <rPr>
        <b/>
        <u/>
        <sz val="11"/>
        <rFont val="Arial"/>
        <family val="2"/>
      </rPr>
      <t xml:space="preserve"> </t>
    </r>
  </si>
  <si>
    <t>Total</t>
  </si>
  <si>
    <t>Project Sponsor</t>
  </si>
  <si>
    <t>Labour</t>
  </si>
  <si>
    <t>Capital</t>
  </si>
  <si>
    <t>Steps from the TRADE process</t>
  </si>
  <si>
    <t>Total of team hours expected to be spent on Task</t>
  </si>
  <si>
    <t>Actual Costs $</t>
  </si>
  <si>
    <t>Expected Costs $</t>
  </si>
  <si>
    <t xml:space="preserve">Capital </t>
  </si>
  <si>
    <t>Variance $</t>
  </si>
  <si>
    <t>Expected cost of capital expenditure for Task</t>
  </si>
  <si>
    <t>Actual cost of capital expenditure for the Task</t>
  </si>
  <si>
    <t>Name of Potential Benchmarking Partner?</t>
  </si>
  <si>
    <t>Address of partner?</t>
  </si>
  <si>
    <t>Name of contact person at partner if known?</t>
  </si>
  <si>
    <t>Describe the partners’ best practice, if known</t>
  </si>
  <si>
    <t>Evidence that the partner has good to best practices which are related to the benchmarking area of focus (e.g. evidence from brainstorming, questionnaire, expert opinion?)</t>
  </si>
  <si>
    <t>What level of performance has the partner achieved, if known?</t>
  </si>
  <si>
    <t>Other information on the partner?</t>
  </si>
  <si>
    <r>
      <t xml:space="preserve">Pre-Screening Criteria </t>
    </r>
    <r>
      <rPr>
        <i/>
        <sz val="10"/>
        <rFont val="Arial"/>
        <family val="2"/>
      </rPr>
      <t>(Pre-Screening criteria that need to be met that are specific to the project)</t>
    </r>
  </si>
  <si>
    <t>Description of Criteria</t>
  </si>
  <si>
    <t>Score (Pass = 1, Fail = 0)</t>
  </si>
  <si>
    <t>Weighting %</t>
  </si>
  <si>
    <t>Final Total</t>
  </si>
  <si>
    <t>Partner Selection Criteria</t>
  </si>
  <si>
    <t>Rating System</t>
  </si>
  <si>
    <t>Score</t>
  </si>
  <si>
    <t xml:space="preserve">Relationship between benchmarking area of focus and partner’s best practice </t>
  </si>
  <si>
    <t>Strong = 4, Moderate = 2, Weak/Unknown = 0</t>
  </si>
  <si>
    <t>What level of performance has the partner achieved?</t>
  </si>
  <si>
    <t>World Class/Outstanding = 4, Good/Above Average = 2, Poor/Unknown = 0</t>
  </si>
  <si>
    <t xml:space="preserve">Evidence of good to best practices </t>
  </si>
  <si>
    <t xml:space="preserve">Is the evidence from multiple sources? </t>
  </si>
  <si>
    <t>Multiple sources = 4, Two sources = 2, One source = 0</t>
  </si>
  <si>
    <t xml:space="preserve">Is the evidence reliable? </t>
  </si>
  <si>
    <t>Very reliable = 4, Moderately reliable = 2, Unknown = 0</t>
  </si>
  <si>
    <t>How recent is the evidence?</t>
  </si>
  <si>
    <t>One year = 4, One to five years = 2, More than five years = 0</t>
  </si>
  <si>
    <t xml:space="preserve">Location of partner </t>
  </si>
  <si>
    <t>Local = 4, National = 2, International = 0</t>
  </si>
  <si>
    <t xml:space="preserve">Likelihood to participate? </t>
  </si>
  <si>
    <t>Organisational Profile?</t>
  </si>
  <si>
    <t>Number of Employees?</t>
  </si>
  <si>
    <t>A = 1000 or more, B = 500 to 999, C = 100 to 499, D = 20 to 99, E = 1-19.</t>
  </si>
  <si>
    <t>Industrial Sector?</t>
  </si>
  <si>
    <t>A = Manufacturing focused B = Service focused</t>
  </si>
  <si>
    <t xml:space="preserve">Competitor? </t>
  </si>
  <si>
    <t>Y = Yes N = No</t>
  </si>
  <si>
    <t>Total Score</t>
  </si>
  <si>
    <t>4.3 Obtain approval for action plan</t>
  </si>
  <si>
    <t>4.4 Implement actions</t>
  </si>
  <si>
    <t>4.6 Obtain approval to start the next stage of TRADE</t>
  </si>
  <si>
    <t>TOR</t>
  </si>
  <si>
    <t>PMR</t>
  </si>
  <si>
    <t>Type of measure</t>
  </si>
  <si>
    <t>Purpose</t>
  </si>
  <si>
    <t>Relates to</t>
  </si>
  <si>
    <t>Target</t>
  </si>
  <si>
    <t>Formula</t>
  </si>
  <si>
    <t>Frequency</t>
  </si>
  <si>
    <t xml:space="preserve">Who measures? </t>
  </si>
  <si>
    <t>Source of data</t>
  </si>
  <si>
    <t>Who acts on the data?</t>
  </si>
  <si>
    <t xml:space="preserve">What do they do? </t>
  </si>
  <si>
    <t>Notes and comments</t>
  </si>
  <si>
    <t>Organisation Name</t>
  </si>
  <si>
    <t>Contact person</t>
  </si>
  <si>
    <t>Phone</t>
  </si>
  <si>
    <t>email</t>
  </si>
  <si>
    <t>PCD</t>
  </si>
  <si>
    <t>PARTNER CONTACT DETAILS (PCD)</t>
  </si>
  <si>
    <t>CA</t>
  </si>
  <si>
    <t>TOR-T</t>
  </si>
  <si>
    <t>Deploy-T</t>
  </si>
  <si>
    <t>Evaluate -T</t>
  </si>
  <si>
    <t>COST ANALYSIS (CA)</t>
  </si>
  <si>
    <t>Which TRADE Stage is it used?</t>
  </si>
  <si>
    <t>ALL</t>
  </si>
  <si>
    <t>DEPLOY</t>
  </si>
  <si>
    <t xml:space="preserve">1.7 Develop documentation system </t>
  </si>
  <si>
    <t>1.9 Obtain approval to start the next stage of TRADE</t>
  </si>
  <si>
    <t>Totals minus</t>
  </si>
  <si>
    <t xml:space="preserve">Deploy </t>
  </si>
  <si>
    <t>Current performance</t>
  </si>
  <si>
    <t>Project Name:</t>
  </si>
  <si>
    <t xml:space="preserve">Organisation: </t>
  </si>
  <si>
    <t xml:space="preserve">Expected Costs </t>
  </si>
  <si>
    <t xml:space="preserve">Actual man hours taken? </t>
  </si>
  <si>
    <t>Expected man hours involved?</t>
  </si>
  <si>
    <t xml:space="preserve">Person(s) undertaking task?  </t>
  </si>
  <si>
    <t>Person that ensures task is completed</t>
  </si>
  <si>
    <t>Name of measure</t>
  </si>
  <si>
    <t>Description (how will such a idea/practice improve on the current situation?)</t>
  </si>
  <si>
    <t xml:space="preserve">Where/who can provide more information on this idea/practice? Reference any information documents as appropriate. </t>
  </si>
  <si>
    <t>2.4 Prioritise and finalise the practices to be benchmarked</t>
  </si>
  <si>
    <t>2.6 Obtain approval to start the next stage of TRADE</t>
  </si>
  <si>
    <t>II&amp;BP</t>
  </si>
  <si>
    <t>Improvement Ideas &amp; Best Practices Form - used to record improvement ideas and best practices throughout each stage of the project</t>
  </si>
  <si>
    <t>Q</t>
  </si>
  <si>
    <t xml:space="preserve">Questions For Benchmarking Partners Table - used to plan the questions to ask benchmarking partners and documentation/evidence you would like to see. </t>
  </si>
  <si>
    <t>Date of site visit (and/or conference call)</t>
  </si>
  <si>
    <t>Names of organisations to consider as potential partners</t>
  </si>
  <si>
    <t>Performance Measure Record - describes the measures that will be used to measure the success of the project.</t>
  </si>
  <si>
    <t xml:space="preserve">Partner Contact Details - used to record partner contact details and dates of site visits/conference calls </t>
  </si>
  <si>
    <t>Acquire</t>
  </si>
  <si>
    <t>Acquire-T</t>
  </si>
  <si>
    <t>5.2 Review TRADE project</t>
  </si>
  <si>
    <t>1.6 Prepare Terms of Reference (TOR)</t>
  </si>
  <si>
    <t>PARTNER SELECTION TABLE (PST2) - DETAILED VERSION</t>
  </si>
  <si>
    <t>PST1</t>
  </si>
  <si>
    <t>PST2</t>
  </si>
  <si>
    <t>Partner Selection Table (Simple Version) - used to identify relevant partner selection criteria and select potential benchmarking partners</t>
  </si>
  <si>
    <t>Partner Selection Table (Detailed Version) - used to select potential benchmarking partners</t>
  </si>
  <si>
    <t>Reviewed? Yes/No</t>
  </si>
  <si>
    <t>1.8 Review project progress and TOR</t>
  </si>
  <si>
    <t>2.5 Review project progress and  TOR</t>
  </si>
  <si>
    <t xml:space="preserve">3.8 Review project progress and TOR </t>
  </si>
  <si>
    <t>4.5 Review project progress and TOR</t>
  </si>
  <si>
    <t xml:space="preserve">Insert in the following box the average pay of your team members per hour: </t>
  </si>
  <si>
    <t>Man-hours</t>
  </si>
  <si>
    <r>
      <rPr>
        <b/>
        <sz val="11"/>
        <color theme="1"/>
        <rFont val="Arial"/>
        <family val="2"/>
      </rPr>
      <t>No.</t>
    </r>
    <r>
      <rPr>
        <b/>
        <sz val="10"/>
        <color theme="1"/>
        <rFont val="Arial"/>
        <family val="2"/>
      </rPr>
      <t xml:space="preserve"> </t>
    </r>
  </si>
  <si>
    <r>
      <rPr>
        <b/>
        <sz val="11"/>
        <rFont val="Arial"/>
        <family val="2"/>
      </rPr>
      <t xml:space="preserve">"Best Practice" Selection Criteria </t>
    </r>
    <r>
      <rPr>
        <b/>
        <sz val="9"/>
        <rFont val="Arial"/>
        <family val="2"/>
      </rPr>
      <t>(What best practices or performance level do your benchmarking partners need to have in order for you to want to learn from them?)</t>
    </r>
  </si>
  <si>
    <r>
      <rPr>
        <b/>
        <sz val="11"/>
        <rFont val="Arial"/>
        <family val="2"/>
      </rPr>
      <t>Rationale for "Best Practice" Selection Criteria</t>
    </r>
    <r>
      <rPr>
        <b/>
        <sz val="10"/>
        <rFont val="Arial"/>
        <family val="2"/>
      </rPr>
      <t xml:space="preserve"> </t>
    </r>
    <r>
      <rPr>
        <b/>
        <sz val="9"/>
        <rFont val="Arial"/>
        <family val="2"/>
      </rPr>
      <t>(Why is this criteria important?)</t>
    </r>
  </si>
  <si>
    <r>
      <rPr>
        <b/>
        <sz val="11"/>
        <rFont val="Arial"/>
        <family val="2"/>
      </rPr>
      <t>"Other" Selection Criteria</t>
    </r>
    <r>
      <rPr>
        <b/>
        <sz val="10"/>
        <rFont val="Arial"/>
        <family val="2"/>
      </rPr>
      <t xml:space="preserve"> </t>
    </r>
    <r>
      <rPr>
        <b/>
        <sz val="9"/>
        <rFont val="Arial"/>
        <family val="2"/>
      </rPr>
      <t>(Is there any other criteria that is important when selecting a benchmarking partner such as location, industry,  organisational size, culture?)</t>
    </r>
  </si>
  <si>
    <t xml:space="preserve">Last Date Revised:          </t>
  </si>
  <si>
    <t xml:space="preserve">Fishbone Diagram - used to clarify the current problems/issues with the process, system or practice. </t>
  </si>
  <si>
    <t>Terms of Reference Tasks - used to plan the benchmarkings tasks/actions for each step of this TRADE stage</t>
  </si>
  <si>
    <t>Acquire Tasks - used to plan the benchmarkings tasks/actions for each step of this TRADE stage</t>
  </si>
  <si>
    <t>Evaluate Tasks- used to plan the benchmarkings tasks/actions for each step of this TRADE stage</t>
  </si>
  <si>
    <t xml:space="preserve">Enter one of more tasks or actions that need to be undertaken to complete the TRADE step. Insert more rows as necesssary if multiple tasks or actions need to be undertaken. </t>
  </si>
  <si>
    <t>Expected Financial Benefits</t>
  </si>
  <si>
    <t>Expected Non-Financial Benefits</t>
  </si>
  <si>
    <t>Expected Benefits Non - Financial</t>
  </si>
  <si>
    <t xml:space="preserve">What are the non-financial benefits from the action? </t>
  </si>
  <si>
    <t xml:space="preserve">What are the financial benefits from the action? </t>
  </si>
  <si>
    <t>Expected Benefits Financial</t>
  </si>
  <si>
    <t xml:space="preserve">Project team member responsible for ensuring Task is completed by due date. This is usually the Team Leader. </t>
  </si>
  <si>
    <t>Actual Man Hours</t>
  </si>
  <si>
    <t>Expected Man Hours</t>
  </si>
  <si>
    <t>Expected Labour Cost</t>
  </si>
  <si>
    <t>Expected Expenses Cost</t>
  </si>
  <si>
    <t xml:space="preserve">Expected Capital Cost </t>
  </si>
  <si>
    <t>Actual Labour Cost</t>
  </si>
  <si>
    <t>Actual Expenses Cost</t>
  </si>
  <si>
    <t>Actual Capital Cost</t>
  </si>
  <si>
    <t>CA Worksheet</t>
  </si>
  <si>
    <t>Evidence/ documentation to see?</t>
  </si>
  <si>
    <t>Person to see?</t>
  </si>
  <si>
    <t xml:space="preserve">Revision Notes - Reason for change </t>
  </si>
  <si>
    <t xml:space="preserve">Proposed Start Date </t>
  </si>
  <si>
    <r>
      <rPr>
        <b/>
        <sz val="7"/>
        <rFont val="Arial"/>
        <family val="2"/>
      </rPr>
      <t xml:space="preserve">Likelihood (L) </t>
    </r>
    <r>
      <rPr>
        <sz val="7"/>
        <rFont val="Arial"/>
        <family val="2"/>
      </rPr>
      <t>High=3 Med=2 Low=1</t>
    </r>
  </si>
  <si>
    <t>Stage</t>
  </si>
  <si>
    <t>Step</t>
  </si>
  <si>
    <t>Description</t>
  </si>
  <si>
    <t>Prompts to ensure you are on track…</t>
  </si>
  <si>
    <t>Completed? Yes/No</t>
  </si>
  <si>
    <t>Terms of Reference (plan the project)</t>
  </si>
  <si>
    <t>Determine area of focus for benchmarking project</t>
  </si>
  <si>
    <t xml:space="preserve">Revisit your area of focus. Are you happy with it? If not review.  When reviewing the area of focus consider Intel’s “questions to ask before starting a benchmarking study” - refer to training slides. </t>
  </si>
  <si>
    <t>Develop project brief</t>
  </si>
  <si>
    <t xml:space="preserve">Review your project brief. Are you happy with it? If not review. </t>
  </si>
  <si>
    <t xml:space="preserve">Transfer the information you already have on your project to the TOR in the TRADE Spreadsheet. </t>
  </si>
  <si>
    <t>Form project team</t>
  </si>
  <si>
    <t>Have you clearly identified the members of your team and their team role? Record this information on the TOR</t>
  </si>
  <si>
    <t>Train project team</t>
  </si>
  <si>
    <t>Are all your team members trained in benchmarking? If a team member is missing from this workshop how will he/she be trained?</t>
  </si>
  <si>
    <t>Understand benchmarking code of conduct</t>
  </si>
  <si>
    <t xml:space="preserve">Have all team members read and understood the benchmarking code of conduct? If not spend some time doing this now. </t>
  </si>
  <si>
    <t>Have all team members signed the Benchmarking Agreement Form? If so tick the relevant box of the TOR.</t>
  </si>
  <si>
    <t>Prepare Terms of Reference</t>
  </si>
  <si>
    <t>Try and complete the TOR – it can be found in the TRADE Spreadsheet. Indicate which of the following you have completed? Some of these won’t be able to be completed without more planning or research.</t>
  </si>
  <si>
    <t>Project scope? Have you identified resource and time constraints?</t>
  </si>
  <si>
    <t>Background?</t>
  </si>
  <si>
    <t>Project objectives? Are they SMART?</t>
  </si>
  <si>
    <t>Expected benefits? Financial and non-financial?</t>
  </si>
  <si>
    <t xml:space="preserve">Expected costs? Financial and non-financial? It should be possible to estimate the cost of undertaking the benchmarking project once you consider the project’s scope and the work to be undertaken (here you can review the TRADE Spreadsheet and list of steps and think about what tasks need to be undertaken).  If an accurate costing is required then all the expected tasks required for the project should be recorded and the associated Analysis Worksheet will automatically provide an overview of the expected resources. </t>
  </si>
  <si>
    <t xml:space="preserve">However, it is unlikely you will be able to estimate the cost of implementing the best practices as these have not been identified yet. </t>
  </si>
  <si>
    <t xml:space="preserve">Task management? Agree to use the TRADE Spreadsheet as the method for allocating tasks within your team. Have a look at the spreadsheet to become familiar with it. It will assist you in developing a plan for the project and monitoring progress. </t>
  </si>
  <si>
    <t>Training requirements? Do members of your team require more specific training? If so what in?</t>
  </si>
  <si>
    <t>Risk management? What are the major risks that might prevent a successful project? How will these risks be overcome?</t>
  </si>
  <si>
    <t xml:space="preserve">Change management? This refers to how will changes to the project’s direction or TOR be approved?  </t>
  </si>
  <si>
    <t>Benchmarking Code of Conduct. Have the benchmarking agreement forms been signed?</t>
  </si>
  <si>
    <t xml:space="preserve">Actual benefits? Financial and non-financial? This cannot be filled in until the end of the project. </t>
  </si>
  <si>
    <t>Actual costs? Financial and non-financial? This cannot be filled in until the end of the project.</t>
  </si>
  <si>
    <t>Develop documentation system</t>
  </si>
  <si>
    <t>Have you decided on the documentation system you will use and how it will be maintained? The TRADE Spreadsheet should be part of your documentation system.</t>
  </si>
  <si>
    <t>Review Terms of Reference stage</t>
  </si>
  <si>
    <t xml:space="preserve">Has the TOR stage been completed to everyone’s satisfaction? </t>
  </si>
  <si>
    <t>How can the TOR stage be improved?</t>
  </si>
  <si>
    <t>Obtain approval to start the next stage of TRADE</t>
  </si>
  <si>
    <t>When will you show the revised TOR to your project sponsor?</t>
  </si>
  <si>
    <t>Understand area of focus to be benchmarked</t>
  </si>
  <si>
    <t xml:space="preserve">What research needs to be undertaken to improve your understanding? </t>
  </si>
  <si>
    <t>Define performance measures</t>
  </si>
  <si>
    <t xml:space="preserve">Do you have performance measures in place for the area of focus? If not, develop new measures. </t>
  </si>
  <si>
    <t>Identify current performance</t>
  </si>
  <si>
    <t xml:space="preserve">What is your current performance? If you do not know when will you be able to obtain this information?   </t>
  </si>
  <si>
    <t>Prioritise and finalise the practices to be benchmarked</t>
  </si>
  <si>
    <t>Have you broken down the “area of focus” into its component parts and prioritised them? This will help you to know which practices/processes or issues are most important to find best practices for.</t>
  </si>
  <si>
    <t>Acquire (acquire best practices)</t>
  </si>
  <si>
    <t xml:space="preserve">Have you made your final selection of potential partners? Have these been placed in order of those that you would most like to learn from? </t>
  </si>
  <si>
    <t xml:space="preserve">What will be the roles of the project team if a site visit is undertaken? </t>
  </si>
  <si>
    <t xml:space="preserve">How will you check that the data or information you obtain is accurate? </t>
  </si>
  <si>
    <t xml:space="preserve">What methods will you use for analysing the data? </t>
  </si>
  <si>
    <t>Formulate recommendations</t>
  </si>
  <si>
    <t>Are the recommendations a combination of what you have learnt through benchmarking and your own organisation’s ideas based on knowledge of current processes?</t>
  </si>
  <si>
    <t>Have you developed an action plan for each recommendation to help you prioritise their importance?</t>
  </si>
  <si>
    <t>Will the recommendations help you to deliver your listed expected benefits shown in the TOR?</t>
  </si>
  <si>
    <t xml:space="preserve">Has the Acquire stage been completed to everyone’s satisfaction? </t>
  </si>
  <si>
    <t>How can the Acquire stage be improved?</t>
  </si>
  <si>
    <t xml:space="preserve">Obtain approval to start the next stage of TRADE </t>
  </si>
  <si>
    <t>Deploy (communicate &amp; implement best practices)</t>
  </si>
  <si>
    <t xml:space="preserve">Communicate findings </t>
  </si>
  <si>
    <t>Develop action plan</t>
  </si>
  <si>
    <t>Obtain approval for action plan</t>
  </si>
  <si>
    <t>Who will need to sign off on the action plan?</t>
  </si>
  <si>
    <t xml:space="preserve">Implement actions </t>
  </si>
  <si>
    <t xml:space="preserve">Who will implement the actions? Will it be the project team? </t>
  </si>
  <si>
    <t xml:space="preserve">Has the Deploy stage been completed to everyone’s satisfaction? </t>
  </si>
  <si>
    <t>How can the Deploy stage be improved?</t>
  </si>
  <si>
    <t>Evaluate (evaluate the benchmarking process &amp; outcomes)</t>
  </si>
  <si>
    <t xml:space="preserve">Perform cost /benefit analysis </t>
  </si>
  <si>
    <t xml:space="preserve">Are you collecting the data required in order to conduct a cost /benefit analysis? </t>
  </si>
  <si>
    <t>When will it be conducted?</t>
  </si>
  <si>
    <t>What level of benefits do you need to see in order to close the project?</t>
  </si>
  <si>
    <t xml:space="preserve">Review TRADE </t>
  </si>
  <si>
    <t xml:space="preserve">Can the TRADE benchmarking process be improved? If so, how? </t>
  </si>
  <si>
    <t>Share experiences and project outcomes</t>
  </si>
  <si>
    <t>Do you intend to share the findings from the project with all stakeholders? If so, how?</t>
  </si>
  <si>
    <t>How do you intend to share the experiences gained from undertaking the benchmarking project with other colleagues?</t>
  </si>
  <si>
    <t>Close project</t>
  </si>
  <si>
    <t>Are all the documentation files up-to-date?</t>
  </si>
  <si>
    <t xml:space="preserve">Has the TOR been formally closed by the project sponsor? </t>
  </si>
  <si>
    <t>Start Date</t>
  </si>
  <si>
    <t>Finish Date</t>
  </si>
  <si>
    <t>PROJECT MONITORING</t>
  </si>
  <si>
    <t>Monitor</t>
  </si>
  <si>
    <t xml:space="preserve">Project Monitoring - useful for providing an overview of progress across the fives stages and making sure all steps are completed satisfactorily </t>
  </si>
  <si>
    <t>Comments or Key Findings</t>
  </si>
  <si>
    <t xml:space="preserve">Comments or Key Findings </t>
  </si>
  <si>
    <t xml:space="preserve">Comments or Key Findings  </t>
  </si>
  <si>
    <t xml:space="preserve">Terms of Reference </t>
  </si>
  <si>
    <t xml:space="preserve">Acquire </t>
  </si>
  <si>
    <t>Key Findings/Learning</t>
  </si>
  <si>
    <t>Example</t>
  </si>
  <si>
    <t>PROCESS FLOW CHART</t>
  </si>
  <si>
    <t>is used and the charts are copied into excel. If you prefer to use excel directly some symbols are provided below.</t>
  </si>
  <si>
    <t>Process</t>
  </si>
  <si>
    <t>Process Flow Chart - used to convey process flow and information in an organized, efficient, and easily consumed manner.</t>
  </si>
  <si>
    <t>Findings</t>
  </si>
  <si>
    <t xml:space="preserve">Where can more information be found about this? Describe relevant documents/worksheets/reports </t>
  </si>
  <si>
    <t>Date updated</t>
  </si>
  <si>
    <t>Fish</t>
  </si>
  <si>
    <t>Communications Plan - used to ensure that project stakeholders are fully informed and involved in the project to ensure their understanding and ownership of the resultant best practices</t>
  </si>
  <si>
    <t>ComP</t>
  </si>
  <si>
    <t xml:space="preserve">Why? </t>
  </si>
  <si>
    <t xml:space="preserve">When or how often?  </t>
  </si>
  <si>
    <t>Responsibility?</t>
  </si>
  <si>
    <t>Deliverable? Document, report, TOR, agenda, slides etc.</t>
  </si>
  <si>
    <t>What was found/learnt when completing the TOR? E.g. current challenges/opportunities, strategic priorities, potential benefits etc</t>
  </si>
  <si>
    <t xml:space="preserve">Record what you find/learn as you proceed through the benchmarking project. </t>
  </si>
  <si>
    <t xml:space="preserve">What was found/learnt about your current processes/systems and performance? Eg. Findings from focus groups, self-assessments, staff surveys, reviewing documentation or other analysis?   </t>
  </si>
  <si>
    <t>What was found/learnt from your benchmarking partners? Eg. Findings from internet research, benchmarking partner surveys, telephone calls, emails or site visits?</t>
  </si>
  <si>
    <t>What was found/learnt from implementation? Eg. Findings from pilot testing, feedback so far from process owners or customers?</t>
  </si>
  <si>
    <t>What needs to be communicated or discussed?</t>
  </si>
  <si>
    <t xml:space="preserve">Method of communication? Email, meeting, focus group, phone call, meeting etc. </t>
  </si>
  <si>
    <t>Record how you will involve your project stakeholders throughout the project</t>
  </si>
  <si>
    <t>Terms of Reference</t>
  </si>
  <si>
    <t xml:space="preserve">Project Findings Form - used to record key information that is found/learnt throughout each stage of the project. </t>
  </si>
  <si>
    <t>6)</t>
  </si>
  <si>
    <t xml:space="preserve">7)   </t>
  </si>
  <si>
    <t>7)</t>
  </si>
  <si>
    <t>Worksheet</t>
  </si>
  <si>
    <t>Name of improvement idea and/or best practice</t>
  </si>
  <si>
    <r>
      <rPr>
        <b/>
        <sz val="11"/>
        <color theme="1"/>
        <rFont val="Arial"/>
        <family val="2"/>
      </rPr>
      <t xml:space="preserve">Sub questions </t>
    </r>
    <r>
      <rPr>
        <b/>
        <sz val="9"/>
        <color theme="1"/>
        <rFont val="Arial"/>
        <family val="2"/>
      </rPr>
      <t>(Can the key questions be broken down further?)</t>
    </r>
  </si>
  <si>
    <t>Answers to questions/findings</t>
  </si>
  <si>
    <t>Tasks             (what do you need to do to complete the step?)</t>
  </si>
  <si>
    <t xml:space="preserve">Proposed method to learn from benchmarking  partner (e.g. site visit, internet research, survey, phone/skype call) </t>
  </si>
  <si>
    <t>Benchmark (if known)</t>
  </si>
  <si>
    <t>Date measured</t>
  </si>
  <si>
    <t>Date &amp; data source</t>
  </si>
  <si>
    <t>Date to achieve by</t>
  </si>
  <si>
    <t>Date of information</t>
  </si>
  <si>
    <t>Describe why the information is useful? What are the potential best practices or key learning?</t>
  </si>
  <si>
    <t>If a potential benchmarking partner has been identified provide the name of the company, city, country and contact name and position (contact names may need to be identified from a different source such as Linked-In. Specify where the names of any contacts were found)</t>
  </si>
  <si>
    <t xml:space="preserve">Source of information/downloads. Describe useful web links and download any files that are useful.  Search for useful articles, websites, conferences, and videos. When searching look for award winners or world-class performance (or similar) in the topic area as this may indicate they have a best practice. </t>
  </si>
  <si>
    <t>Search</t>
  </si>
  <si>
    <r>
      <t xml:space="preserve">Source of information/downloads. Describe useful web links and download any files that are useful.  </t>
    </r>
    <r>
      <rPr>
        <sz val="11"/>
        <rFont val="Arial"/>
        <family val="2"/>
      </rPr>
      <t xml:space="preserve"> </t>
    </r>
    <r>
      <rPr>
        <sz val="9"/>
        <rFont val="Arial"/>
        <family val="2"/>
      </rPr>
      <t xml:space="preserve">Search for useful articles, websites, conferences, and videos. When searching look for award winners or world-class performance (or similar) in the topic area as this may indicate they have a best practice. </t>
    </r>
  </si>
  <si>
    <r>
      <t xml:space="preserve">Describe the practices/information related to Search No. 1 that should also be searched for </t>
    </r>
    <r>
      <rPr>
        <sz val="11"/>
        <rFont val="Arial"/>
        <family val="2"/>
      </rPr>
      <t>(break down the practice into more specific areas/items)</t>
    </r>
    <r>
      <rPr>
        <b/>
        <sz val="11"/>
        <rFont val="Arial"/>
        <family val="2"/>
      </rPr>
      <t>:</t>
    </r>
  </si>
  <si>
    <r>
      <t xml:space="preserve">Describe the practices/information related to Search No. 2 that should also be searched for </t>
    </r>
    <r>
      <rPr>
        <sz val="11"/>
        <rFont val="Arial"/>
        <family val="2"/>
      </rPr>
      <t>(break down the practice into more specific areas/items)</t>
    </r>
    <r>
      <rPr>
        <b/>
        <sz val="11"/>
        <rFont val="Arial"/>
        <family val="2"/>
      </rPr>
      <t>:</t>
    </r>
  </si>
  <si>
    <r>
      <t xml:space="preserve">Describe the practices/information related to Search No. 3 that should also be searched for </t>
    </r>
    <r>
      <rPr>
        <sz val="11"/>
        <rFont val="Arial"/>
        <family val="2"/>
      </rPr>
      <t>(break down the practice into more specific areas/items)</t>
    </r>
    <r>
      <rPr>
        <b/>
        <sz val="11"/>
        <rFont val="Arial"/>
        <family val="2"/>
      </rPr>
      <t>:</t>
    </r>
  </si>
  <si>
    <r>
      <t xml:space="preserve">Describe the practices/information related to Search No. 4 that should also be searched for </t>
    </r>
    <r>
      <rPr>
        <sz val="11"/>
        <rFont val="Arial"/>
        <family val="2"/>
      </rPr>
      <t>(break down the practice into more specific areas/items)</t>
    </r>
    <r>
      <rPr>
        <b/>
        <sz val="11"/>
        <rFont val="Arial"/>
        <family val="2"/>
      </rPr>
      <t>:</t>
    </r>
  </si>
  <si>
    <r>
      <t>Describe the practices/information related to Search No. 5 that should also be searched for</t>
    </r>
    <r>
      <rPr>
        <sz val="11"/>
        <rFont val="Arial"/>
        <family val="2"/>
      </rPr>
      <t xml:space="preserve"> (break down the practice into more specific areas/items)</t>
    </r>
    <r>
      <rPr>
        <b/>
        <sz val="11"/>
        <rFont val="Arial"/>
        <family val="2"/>
      </rPr>
      <t>:</t>
    </r>
  </si>
  <si>
    <r>
      <t xml:space="preserve">Describe the practices/information related to Search No. 6 that should also be searched for </t>
    </r>
    <r>
      <rPr>
        <sz val="11"/>
        <rFont val="Arial"/>
        <family val="2"/>
      </rPr>
      <t>(break down the practice into more specific areas/items)</t>
    </r>
    <r>
      <rPr>
        <b/>
        <sz val="11"/>
        <rFont val="Arial"/>
        <family val="2"/>
      </rPr>
      <t>:</t>
    </r>
  </si>
  <si>
    <t xml:space="preserve">Best Practices Search Form - This form is particularly useful for capturing relevant best practise information from internet searches. It will assist in identifying potential benchmarking partners. </t>
  </si>
  <si>
    <t xml:space="preserve">B. Expected Financial Cost of Deploy Stage </t>
  </si>
  <si>
    <t>Column Totals:</t>
  </si>
  <si>
    <t>A. Expected Financial Cost (excluding Deploy Stage)</t>
  </si>
  <si>
    <t>Expected Cost (A+B):</t>
  </si>
  <si>
    <r>
      <t xml:space="preserve">Expenses - </t>
    </r>
    <r>
      <rPr>
        <sz val="8"/>
        <rFont val="Arial"/>
        <family val="2"/>
      </rPr>
      <t>Estimate the cost of any incidental/consumable expenses such as food, travel, accommodation, training, consultant fees that may be spent during the project</t>
    </r>
  </si>
  <si>
    <r>
      <t xml:space="preserve">Capital - </t>
    </r>
    <r>
      <rPr>
        <sz val="8"/>
        <rFont val="Arial"/>
        <family val="2"/>
      </rPr>
      <t>Estimate the cost of any equipment/infrastructure items that may need to be purchased. This is usually only applicable for the deploy stage</t>
    </r>
  </si>
  <si>
    <r>
      <rPr>
        <b/>
        <sz val="7"/>
        <rFont val="Arial"/>
        <family val="2"/>
      </rPr>
      <t>Consequence (C)</t>
    </r>
    <r>
      <rPr>
        <sz val="7"/>
        <rFont val="Arial"/>
        <family val="2"/>
      </rPr>
      <t xml:space="preserve"> Major=3 Moderate=2 Minor=1</t>
    </r>
  </si>
  <si>
    <r>
      <rPr>
        <b/>
        <sz val="11"/>
        <rFont val="Arial"/>
        <family val="2"/>
      </rPr>
      <t>Risk Identification</t>
    </r>
    <r>
      <rPr>
        <sz val="8"/>
        <rFont val="Arial"/>
        <family val="2"/>
      </rPr>
      <t xml:space="preserve"> Describe the key risks that could delay or reduce the impact of the project? Use the next 3 columns to assess the likelihood of each risk and the potential consequences.</t>
    </r>
  </si>
  <si>
    <r>
      <rPr>
        <b/>
        <sz val="11"/>
        <rFont val="Arial"/>
        <family val="2"/>
      </rPr>
      <t xml:space="preserve">Objectives   </t>
    </r>
    <r>
      <rPr>
        <b/>
        <sz val="12"/>
        <rFont val="Arial"/>
        <family val="2"/>
      </rPr>
      <t xml:space="preserve">          </t>
    </r>
    <r>
      <rPr>
        <sz val="8"/>
        <rFont val="Arial"/>
        <family val="2"/>
      </rPr>
      <t>Include SMART objectives with at least one objective per TRADE stage as well as outcome objectives to be measured in the Evaluate stage</t>
    </r>
  </si>
  <si>
    <r>
      <rPr>
        <b/>
        <sz val="11"/>
        <rFont val="Arial"/>
        <family val="2"/>
      </rPr>
      <t>Expected Cost</t>
    </r>
    <r>
      <rPr>
        <b/>
        <sz val="8"/>
        <rFont val="Arial"/>
        <family val="2"/>
      </rPr>
      <t xml:space="preserve"> </t>
    </r>
    <r>
      <rPr>
        <sz val="8"/>
        <rFont val="Arial"/>
        <family val="2"/>
      </rPr>
      <t>Completing the cost items in the TRADE-T worksheets will generate a Cost Analysis (CA) worksheet that can assist in estimating the cost items below.</t>
    </r>
  </si>
  <si>
    <r>
      <rPr>
        <b/>
        <sz val="11"/>
        <rFont val="Arial"/>
        <family val="2"/>
      </rPr>
      <t>Risk Managemen</t>
    </r>
    <r>
      <rPr>
        <sz val="11"/>
        <rFont val="Arial"/>
        <family val="2"/>
      </rPr>
      <t xml:space="preserve">t </t>
    </r>
    <r>
      <rPr>
        <sz val="8"/>
        <rFont val="Arial"/>
        <family val="2"/>
      </rPr>
      <t xml:space="preserve">For any risk that scores 3 or above describe how the team will manage or mitigate the risk </t>
    </r>
  </si>
  <si>
    <r>
      <t>Risk</t>
    </r>
    <r>
      <rPr>
        <b/>
        <sz val="12"/>
        <rFont val="Arial"/>
        <family val="2"/>
      </rPr>
      <t xml:space="preserve"> </t>
    </r>
    <r>
      <rPr>
        <sz val="11"/>
        <rFont val="Arial"/>
        <family val="2"/>
      </rPr>
      <t>(LxC)</t>
    </r>
  </si>
  <si>
    <r>
      <t xml:space="preserve">Task Management </t>
    </r>
    <r>
      <rPr>
        <sz val="8"/>
        <rFont val="Arial"/>
        <family val="2"/>
      </rPr>
      <t>How will project tasks be allocated &amp; managed? Indicate if the TRADE Task Worksheets will be used or another method.</t>
    </r>
  </si>
  <si>
    <r>
      <t xml:space="preserve">Change Management </t>
    </r>
    <r>
      <rPr>
        <sz val="8"/>
        <rFont val="Arial"/>
        <family val="2"/>
      </rPr>
      <t xml:space="preserve"> How will changes to the project's purpose or approach be managed so that all stakeholders remain engaged.</t>
    </r>
  </si>
  <si>
    <r>
      <rPr>
        <b/>
        <sz val="11"/>
        <rFont val="Arial"/>
        <family val="2"/>
      </rPr>
      <t>Aim</t>
    </r>
    <r>
      <rPr>
        <b/>
        <sz val="12"/>
        <rFont val="Arial"/>
        <family val="2"/>
      </rPr>
      <t xml:space="preserve"> </t>
    </r>
    <r>
      <rPr>
        <sz val="8"/>
        <rFont val="Arial"/>
        <family val="2"/>
      </rPr>
      <t>Describe the purpose of the project in one sentence e.g. "</t>
    </r>
    <r>
      <rPr>
        <i/>
        <sz val="8"/>
        <rFont val="Arial"/>
        <family val="2"/>
      </rPr>
      <t>To identify &amp; implement best practices in X to improve performance from Y to Z"</t>
    </r>
  </si>
  <si>
    <r>
      <rPr>
        <b/>
        <sz val="11"/>
        <rFont val="Arial"/>
        <family val="2"/>
      </rPr>
      <t>Scope</t>
    </r>
    <r>
      <rPr>
        <b/>
        <sz val="12"/>
        <rFont val="Arial"/>
        <family val="2"/>
      </rPr>
      <t xml:space="preserve"> </t>
    </r>
    <r>
      <rPr>
        <sz val="8"/>
        <rFont val="Arial"/>
        <family val="2"/>
      </rPr>
      <t>What Is included &amp; excluded from the project? Clearly define the boundaries of the project &amp; any time-line/resource constraints</t>
    </r>
  </si>
  <si>
    <r>
      <rPr>
        <b/>
        <sz val="11"/>
        <rFont val="Arial"/>
        <family val="2"/>
      </rPr>
      <t>Stakeholders</t>
    </r>
    <r>
      <rPr>
        <b/>
        <sz val="12"/>
        <rFont val="Arial"/>
        <family val="2"/>
      </rPr>
      <t xml:space="preserve"> </t>
    </r>
    <r>
      <rPr>
        <sz val="8"/>
        <rFont val="Arial"/>
        <family val="2"/>
      </rPr>
      <t>List the stakeholder groups that would be interested or  impacted by the project</t>
    </r>
  </si>
  <si>
    <r>
      <rPr>
        <b/>
        <sz val="11"/>
        <rFont val="Arial"/>
        <family val="2"/>
      </rPr>
      <t>Stakeholder Impact</t>
    </r>
    <r>
      <rPr>
        <b/>
        <sz val="12"/>
        <rFont val="Arial"/>
        <family val="2"/>
      </rPr>
      <t xml:space="preserve"> </t>
    </r>
    <r>
      <rPr>
        <sz val="8"/>
        <rFont val="Arial"/>
        <family val="2"/>
      </rPr>
      <t>Describe why each stakeholder group would be interested or impacted by the project</t>
    </r>
  </si>
  <si>
    <r>
      <t xml:space="preserve">Communication Plan </t>
    </r>
    <r>
      <rPr>
        <sz val="8"/>
        <rFont val="Arial"/>
        <family val="2"/>
      </rPr>
      <t xml:space="preserve"> How will each group of stakeholders be involved in the project, communicated with &amp; how often? </t>
    </r>
  </si>
  <si>
    <r>
      <t>Acquire</t>
    </r>
    <r>
      <rPr>
        <sz val="8"/>
        <rFont val="Arial"/>
        <family val="2"/>
      </rPr>
      <t xml:space="preserve"> (acquire best practices)</t>
    </r>
  </si>
  <si>
    <r>
      <t xml:space="preserve">Deploy </t>
    </r>
    <r>
      <rPr>
        <sz val="8"/>
        <rFont val="Arial"/>
        <family val="2"/>
      </rPr>
      <t>(communicate and implement best practices</t>
    </r>
    <r>
      <rPr>
        <sz val="11"/>
        <rFont val="Arial"/>
        <family val="2"/>
      </rPr>
      <t>)</t>
    </r>
  </si>
  <si>
    <r>
      <t xml:space="preserve">Evaluate </t>
    </r>
    <r>
      <rPr>
        <sz val="8"/>
        <rFont val="Arial"/>
        <family val="2"/>
      </rPr>
      <t>(evaluate the benchmarking process &amp; outcomes)</t>
    </r>
  </si>
  <si>
    <t xml:space="preserve">Proposed Finish Date </t>
  </si>
  <si>
    <t xml:space="preserve">Date          Completed   </t>
  </si>
  <si>
    <r>
      <t xml:space="preserve">TRADE Timeline </t>
    </r>
    <r>
      <rPr>
        <sz val="8"/>
        <rFont val="Arial"/>
        <family val="2"/>
      </rPr>
      <t>(If start or finish dates need to change then a new version of the TOR form should be created &amp; signed by the project sponsor)</t>
    </r>
  </si>
  <si>
    <r>
      <rPr>
        <b/>
        <sz val="11"/>
        <rFont val="Arial"/>
        <family val="2"/>
      </rPr>
      <t xml:space="preserve">Expected Non-Financial Benefits </t>
    </r>
    <r>
      <rPr>
        <sz val="8"/>
        <rFont val="Arial"/>
        <family val="2"/>
      </rPr>
      <t>What problems /challenges/ opportunities and performance levels do you expect improvements in? What are the benefits for your stakeholders? Ideally the benefits should be quantifiable showing current performance (and date measured) and expected future performance (by a stated date).</t>
    </r>
  </si>
  <si>
    <r>
      <rPr>
        <b/>
        <sz val="11"/>
        <rFont val="Arial"/>
        <family val="2"/>
      </rPr>
      <t>Training</t>
    </r>
    <r>
      <rPr>
        <sz val="8"/>
        <rFont val="Arial"/>
        <family val="2"/>
      </rPr>
      <t xml:space="preserve"> Do team members require any  specific training to fulfil this project? Have all team members been trained in benchmarking? </t>
    </r>
  </si>
  <si>
    <r>
      <rPr>
        <b/>
        <sz val="11"/>
        <rFont val="Arial"/>
        <family val="2"/>
      </rPr>
      <t>Benchmarking Project Agreement Form</t>
    </r>
    <r>
      <rPr>
        <b/>
        <sz val="12"/>
        <rFont val="Arial"/>
        <family val="2"/>
      </rPr>
      <t xml:space="preserve"> </t>
    </r>
    <r>
      <rPr>
        <sz val="8"/>
        <rFont val="Arial"/>
        <family val="2"/>
      </rPr>
      <t>Has a benchmarking project agreement form been developed that stipulates adherence to the Benchmarking Code of Conduct and provides ground rules on how the project team should perform its duties? Has it been signed by all team members? Yes/No</t>
    </r>
  </si>
  <si>
    <r>
      <t xml:space="preserve">Terms of Reference </t>
    </r>
    <r>
      <rPr>
        <sz val="8"/>
        <rFont val="Arial"/>
        <family val="2"/>
      </rPr>
      <t>(plan the project)</t>
    </r>
  </si>
  <si>
    <t>Expected benefits?</t>
  </si>
  <si>
    <t>Complete the section below at the end of the project</t>
  </si>
  <si>
    <r>
      <rPr>
        <b/>
        <sz val="11"/>
        <rFont val="Arial"/>
        <family val="2"/>
      </rPr>
      <t xml:space="preserve">Actual Non-Financial Benefits </t>
    </r>
    <r>
      <rPr>
        <sz val="8"/>
        <rFont val="Arial"/>
        <family val="2"/>
      </rPr>
      <t>List the non-financial benefits that have been achieved by the benchmarking project.  Ideally the benefits should be quantifiable showing performance at the start of the project (&amp; date measured) &amp; current performance (&amp; date measured).</t>
    </r>
  </si>
  <si>
    <r>
      <t xml:space="preserve">Expected Financial Benefits </t>
    </r>
    <r>
      <rPr>
        <sz val="8"/>
        <rFont val="Arial"/>
        <family val="2"/>
      </rPr>
      <t xml:space="preserve">For every non-financial benefit there is a potential financial benefit. Financial benefits should be shown as monetary values otherwise include in the non-financial column. Financial benefits for your stakeholders may be included. </t>
    </r>
  </si>
  <si>
    <r>
      <t xml:space="preserve">Actual Financial Benefits </t>
    </r>
    <r>
      <rPr>
        <sz val="8"/>
        <rFont val="Arial"/>
        <family val="2"/>
      </rPr>
      <t>List the financial benefits that have been achieved by the benchmarking project. Financial benefits should be shown as monetary values otherwise they should be included in the non-financial column. Financial benefits for your stakeholders may also be included.</t>
    </r>
  </si>
  <si>
    <r>
      <rPr>
        <b/>
        <sz val="11"/>
        <rFont val="Arial"/>
        <family val="2"/>
      </rPr>
      <t>Actual Cost</t>
    </r>
    <r>
      <rPr>
        <b/>
        <sz val="8"/>
        <rFont val="Arial"/>
        <family val="2"/>
      </rPr>
      <t xml:space="preserve"> </t>
    </r>
    <r>
      <rPr>
        <sz val="8"/>
        <rFont val="Arial"/>
        <family val="2"/>
      </rPr>
      <t>Complete the table to show the actual cost of the project.</t>
    </r>
  </si>
  <si>
    <r>
      <t xml:space="preserve">Labour </t>
    </r>
    <r>
      <rPr>
        <sz val="8"/>
        <rFont val="Arial"/>
        <family val="2"/>
      </rPr>
      <t>- Calculate by “Man hours invested in the project (by your project team and other staff)” X “hourly pay rate”</t>
    </r>
  </si>
  <si>
    <r>
      <t xml:space="preserve">Expenses </t>
    </r>
    <r>
      <rPr>
        <sz val="8"/>
        <rFont val="Arial"/>
        <family val="2"/>
      </rPr>
      <t>- Calculate the cost of any incidental/consumable expenses such as food, travel, accommodation, training, consultant fees that was spent during the project</t>
    </r>
  </si>
  <si>
    <t>Actual Cost (A+B):</t>
  </si>
  <si>
    <t xml:space="preserve">B. Financial Cost of Deploy Stage </t>
  </si>
  <si>
    <r>
      <t>Capital</t>
    </r>
    <r>
      <rPr>
        <sz val="8"/>
        <rFont val="Arial"/>
        <family val="2"/>
      </rPr>
      <t xml:space="preserve"> -</t>
    </r>
    <r>
      <rPr>
        <b/>
        <sz val="8"/>
        <rFont val="Arial"/>
        <family val="2"/>
      </rPr>
      <t xml:space="preserve"> </t>
    </r>
    <r>
      <rPr>
        <sz val="8"/>
        <rFont val="Arial"/>
        <family val="2"/>
      </rPr>
      <t>Calculate the cost of any equipment/infrastructure items that were purchased. This is usually only applicable for the deploy stage</t>
    </r>
  </si>
  <si>
    <r>
      <t>Describe upto 6 best practices being searched for</t>
    </r>
    <r>
      <rPr>
        <sz val="11"/>
        <rFont val="Arial"/>
        <family val="2"/>
      </rPr>
      <t xml:space="preserve"> (write in such a way that most are non-industry specific):</t>
    </r>
  </si>
  <si>
    <t>Have you completed a search for partners and best practices using the Search worksheet?</t>
  </si>
  <si>
    <t>CONTENT</t>
  </si>
  <si>
    <r>
      <rPr>
        <b/>
        <sz val="11"/>
        <color rgb="FFFFFF00"/>
        <rFont val="Arial"/>
        <family val="2"/>
      </rPr>
      <t xml:space="preserve">STRENGTHS </t>
    </r>
    <r>
      <rPr>
        <b/>
        <sz val="11"/>
        <color theme="0"/>
        <rFont val="Arial"/>
        <family val="2"/>
      </rPr>
      <t xml:space="preserve">                                                                                                                                                               What  do you do well?
What unique resources can you draw on?
What do others, such as your stakeholders, see as your strengths?     </t>
    </r>
  </si>
  <si>
    <r>
      <rPr>
        <b/>
        <sz val="11"/>
        <color rgb="FFFFFF00"/>
        <rFont val="Arial"/>
        <family val="2"/>
      </rPr>
      <t xml:space="preserve">OPPORTUNITIES  </t>
    </r>
    <r>
      <rPr>
        <b/>
        <sz val="11"/>
        <color theme="0"/>
        <rFont val="Arial"/>
        <family val="2"/>
      </rPr>
      <t xml:space="preserve">                                                                                                                                 What opportunities are open to you?
What trends could you take advantage of?
How can you turn your strengths into opportunities?                                                                       </t>
    </r>
  </si>
  <si>
    <r>
      <rPr>
        <b/>
        <sz val="11"/>
        <color rgb="FFFFFF00"/>
        <rFont val="Arial"/>
        <family val="2"/>
      </rPr>
      <t xml:space="preserve">THREATS  </t>
    </r>
    <r>
      <rPr>
        <b/>
        <sz val="11"/>
        <color theme="0"/>
        <rFont val="Arial"/>
        <family val="2"/>
      </rPr>
      <t xml:space="preserve">                                                                                                                                                What threats could harm you?
What trends can negatively affect  you?
What threats do your weaknesses expose you to?                                                                          </t>
    </r>
  </si>
  <si>
    <r>
      <rPr>
        <b/>
        <sz val="11"/>
        <color rgb="FFFFFF00"/>
        <rFont val="Arial"/>
        <family val="2"/>
      </rPr>
      <t xml:space="preserve">WEAKNESSES </t>
    </r>
    <r>
      <rPr>
        <b/>
        <sz val="11"/>
        <color theme="0"/>
        <rFont val="Arial"/>
        <family val="2"/>
      </rPr>
      <t xml:space="preserve">                                                                                                                                             What could you improve?
Where do you have fewer resources than others?
What do others, such as your stakeholders, see as your weaknesses?</t>
    </r>
  </si>
  <si>
    <t>Organization visited</t>
  </si>
  <si>
    <t>Background information on the organisation and relevant practices, systems and processes</t>
  </si>
  <si>
    <t>General overview of the success of the visit and key learning</t>
  </si>
  <si>
    <t>Date of visit</t>
  </si>
  <si>
    <t>Visit details (who was seen, agenda of visit)</t>
  </si>
  <si>
    <t>Description of initiative/best practice observed</t>
  </si>
  <si>
    <t>Can it be adapted for use in our organisation?</t>
  </si>
  <si>
    <t>#</t>
  </si>
  <si>
    <t>Black</t>
  </si>
  <si>
    <t>Green</t>
  </si>
  <si>
    <t>Purple</t>
  </si>
  <si>
    <t>Yellow</t>
  </si>
  <si>
    <t>Orange</t>
  </si>
  <si>
    <t>Red</t>
  </si>
  <si>
    <t>Worksheet Colour</t>
  </si>
  <si>
    <t xml:space="preserve">Evaluate </t>
  </si>
  <si>
    <t>When should the worksheet be used?</t>
  </si>
  <si>
    <t>Useful for all stages of TRADE</t>
  </si>
  <si>
    <t>EXPLANATION OF THE PURPOSE OF EACH WORKSHEET</t>
  </si>
  <si>
    <t>EXPLANATION OF THE WORKSHEET COLOUR CODE</t>
  </si>
  <si>
    <t>SWOT</t>
  </si>
  <si>
    <t>Content</t>
  </si>
  <si>
    <t>Content - provides the full name of each worksheet and explains its purpose</t>
  </si>
  <si>
    <t>Terms of Reference Form - used to manage the project</t>
  </si>
  <si>
    <t xml:space="preserve">Cost Analysis - used to determine and track actual costs against expected costs. </t>
  </si>
  <si>
    <t>Strengths Weaknesses Opportunities and Threats Analysis -  used to identify internal strengths and weaknesses, as well as its external opportunities and threats that may affect the performance of a process, system or practice.</t>
  </si>
  <si>
    <t xml:space="preserve">EXPLANATION OF THE HEADINGS IN THE TRADE TASK WORKSHEETS  (TOR-T, RESEARCH-T, ACQUIRE-T, DEPLOY-T, EVALUATE-T) </t>
  </si>
  <si>
    <t>EXPLANATION OF THE COST ANALYSIS (CA) WORKSHEET FORMULAE</t>
  </si>
  <si>
    <r>
      <t xml:space="preserve">On the </t>
    </r>
    <r>
      <rPr>
        <i/>
        <sz val="10"/>
        <rFont val="Arial"/>
        <family val="2"/>
      </rPr>
      <t xml:space="preserve">TRADE Cost Analysis (CA) </t>
    </r>
    <r>
      <rPr>
        <sz val="10"/>
        <rFont val="Arial"/>
        <family val="2"/>
      </rPr>
      <t>tab, ENTER the standard hourly rate of your benchmarking team members into CELL H3. This will then enable the labour cost to be calculated for each TRADE step in the Task Worksheets</t>
    </r>
  </si>
  <si>
    <t>Expected cost of expenses for Task - e.g. travel, consumables, facilitation/consultant fees</t>
  </si>
  <si>
    <t>Actual cost of expenses for the Task - e.g. travel, consumables,facilitation/consultant fees</t>
  </si>
  <si>
    <t xml:space="preserve">Expected cost of labour for Task. Calculated from Man hours and labour rate </t>
  </si>
  <si>
    <t xml:space="preserve">Actual cost of labour for Task. Calculated from Man hours and labour rate </t>
  </si>
  <si>
    <t>Title of Initiative/Best Practice that was observed</t>
  </si>
  <si>
    <t>Type of Initiative/Practice (New, Superior, Less)</t>
  </si>
  <si>
    <t>Less Mature Initiative/Practice = A weaker or less mature approach/method that will not improve our current initiative/practice</t>
  </si>
  <si>
    <t xml:space="preserve">Superior Initiative/Practice = Identification of a superior or enhanced approach/method that will improve our current initiative/practice, </t>
  </si>
  <si>
    <t xml:space="preserve">Key for "Type of Initiative/Practice" </t>
  </si>
  <si>
    <t>New Initiative/Practice = Identification of a possible new initiative/practice that our organisation does not have</t>
  </si>
  <si>
    <t>Other comments</t>
  </si>
  <si>
    <t xml:space="preserve">Actions to be taken to transfer ideas into a practical solution </t>
  </si>
  <si>
    <t>Ease of implementation  (Consider time, cost feasibility,  5=Very Easy, 4=Relatively Easy, 3=Possible, 2=Difficult, 1=Very Difficult)</t>
  </si>
  <si>
    <t>Impact on project aim and objectives (5=Major, 4=High   4=Medium, 2=Low, 1=Negligible)</t>
  </si>
  <si>
    <t xml:space="preserve">Title of Initiative/Best Practice </t>
  </si>
  <si>
    <t>BPSM</t>
  </si>
  <si>
    <t xml:space="preserve">Best Practice Selection Matrix - used after a benchmarking visit or any best practice learning to assess and select potential initiatives, practices or actions for implementation. </t>
  </si>
  <si>
    <r>
      <rPr>
        <b/>
        <sz val="9"/>
        <rFont val="Arial"/>
        <family val="2"/>
      </rPr>
      <t xml:space="preserve">Ease of implementation  </t>
    </r>
    <r>
      <rPr>
        <sz val="9"/>
        <rFont val="Arial"/>
        <family val="2"/>
      </rPr>
      <t>(Consider time, cost feasibility,  5=Very Easy, 4=Relatively Easy, 3=Possible, 2=Difficult, 1=Very Difficult)</t>
    </r>
  </si>
  <si>
    <t>Should this idea/practice be Parked (P) for later review or Actioned (A) immediately?</t>
  </si>
  <si>
    <t>Expected benefits? (Financial and non-financial)</t>
  </si>
  <si>
    <t>Describe risks &amp; how they will be managed?</t>
  </si>
  <si>
    <t>Name of person leading the project?</t>
  </si>
  <si>
    <t>Notes</t>
  </si>
  <si>
    <t>Yes / No</t>
  </si>
  <si>
    <t>Person responsible?</t>
  </si>
  <si>
    <t>Reference  Number</t>
  </si>
  <si>
    <t>Step Number</t>
  </si>
  <si>
    <t>Describe Activities / Steps</t>
  </si>
  <si>
    <t xml:space="preserve">Completed? Yes /No </t>
  </si>
  <si>
    <r>
      <rPr>
        <b/>
        <sz val="12"/>
        <color theme="1"/>
        <rFont val="Arial"/>
        <family val="2"/>
      </rPr>
      <t>Resource required?</t>
    </r>
    <r>
      <rPr>
        <b/>
        <sz val="10"/>
        <color theme="1"/>
        <rFont val="Arial"/>
        <family val="2"/>
      </rPr>
      <t xml:space="preserve"> (consumables / capital equipment ($) + people (man days))</t>
    </r>
  </si>
  <si>
    <r>
      <t xml:space="preserve">Resource required? </t>
    </r>
    <r>
      <rPr>
        <b/>
        <sz val="10"/>
        <color theme="1"/>
        <rFont val="Arial"/>
        <family val="2"/>
      </rPr>
      <t>(consumables/capital  equipment ($)  + people (man days))</t>
    </r>
  </si>
  <si>
    <t xml:space="preserve">It is recommended that software such as https://www.lucidchart.com/pages/how-to-make-a-flowchart,  </t>
  </si>
  <si>
    <t xml:space="preserve">https://products.office.com/en/visio/flowchart-software, http://www.smartdraw.com/ or https://www.draw.io/ </t>
  </si>
  <si>
    <t>AP</t>
  </si>
  <si>
    <t>Deploy Tasks - used to plan the benchmarkings tasks/actions for each step of this TRADE stage</t>
  </si>
  <si>
    <r>
      <t xml:space="preserve">Search No.1 </t>
    </r>
    <r>
      <rPr>
        <sz val="11"/>
        <rFont val="Arial"/>
        <family val="2"/>
      </rPr>
      <t>(copy text of 1</t>
    </r>
    <r>
      <rPr>
        <vertAlign val="superscript"/>
        <sz val="11"/>
        <rFont val="Arial"/>
        <family val="2"/>
      </rPr>
      <t>st</t>
    </r>
    <r>
      <rPr>
        <sz val="11"/>
        <rFont val="Arial"/>
        <family val="2"/>
      </rPr>
      <t xml:space="preserve"> best practice search)</t>
    </r>
    <r>
      <rPr>
        <b/>
        <sz val="11"/>
        <rFont val="Arial"/>
        <family val="2"/>
      </rPr>
      <t xml:space="preserve">: </t>
    </r>
  </si>
  <si>
    <r>
      <t>Search No.2</t>
    </r>
    <r>
      <rPr>
        <sz val="11"/>
        <rFont val="Arial"/>
        <family val="2"/>
      </rPr>
      <t xml:space="preserve"> (copy text of 2</t>
    </r>
    <r>
      <rPr>
        <vertAlign val="superscript"/>
        <sz val="11"/>
        <rFont val="Arial"/>
        <family val="2"/>
      </rPr>
      <t>nd</t>
    </r>
    <r>
      <rPr>
        <sz val="11"/>
        <rFont val="Arial"/>
        <family val="2"/>
      </rPr>
      <t xml:space="preserve"> best practice search)</t>
    </r>
    <r>
      <rPr>
        <b/>
        <sz val="11"/>
        <rFont val="Arial"/>
        <family val="2"/>
      </rPr>
      <t xml:space="preserve">  </t>
    </r>
  </si>
  <si>
    <r>
      <t>Search No.3</t>
    </r>
    <r>
      <rPr>
        <sz val="11"/>
        <rFont val="Arial"/>
        <family val="2"/>
      </rPr>
      <t xml:space="preserve"> (copy text of 3</t>
    </r>
    <r>
      <rPr>
        <vertAlign val="superscript"/>
        <sz val="11"/>
        <rFont val="Arial"/>
        <family val="2"/>
      </rPr>
      <t>rd</t>
    </r>
    <r>
      <rPr>
        <sz val="11"/>
        <rFont val="Arial"/>
        <family val="2"/>
      </rPr>
      <t xml:space="preserve"> best practice search)</t>
    </r>
    <r>
      <rPr>
        <b/>
        <sz val="11"/>
        <rFont val="Arial"/>
        <family val="2"/>
      </rPr>
      <t xml:space="preserve">: </t>
    </r>
  </si>
  <si>
    <r>
      <t>Search No.4</t>
    </r>
    <r>
      <rPr>
        <sz val="11"/>
        <rFont val="Arial"/>
        <family val="2"/>
      </rPr>
      <t xml:space="preserve"> (copy text of 4</t>
    </r>
    <r>
      <rPr>
        <vertAlign val="superscript"/>
        <sz val="11"/>
        <rFont val="Arial"/>
        <family val="2"/>
      </rPr>
      <t>th</t>
    </r>
    <r>
      <rPr>
        <sz val="11"/>
        <rFont val="Arial"/>
        <family val="2"/>
      </rPr>
      <t xml:space="preserve"> best practice search)</t>
    </r>
    <r>
      <rPr>
        <b/>
        <sz val="11"/>
        <rFont val="Arial"/>
        <family val="2"/>
      </rPr>
      <t xml:space="preserve">: </t>
    </r>
  </si>
  <si>
    <r>
      <t xml:space="preserve">Search No.5 </t>
    </r>
    <r>
      <rPr>
        <sz val="11"/>
        <rFont val="Arial"/>
        <family val="2"/>
      </rPr>
      <t>(copy text of 5</t>
    </r>
    <r>
      <rPr>
        <vertAlign val="superscript"/>
        <sz val="11"/>
        <rFont val="Arial"/>
        <family val="2"/>
      </rPr>
      <t>th</t>
    </r>
    <r>
      <rPr>
        <sz val="11"/>
        <rFont val="Arial"/>
        <family val="2"/>
      </rPr>
      <t xml:space="preserve"> best practice search)</t>
    </r>
    <r>
      <rPr>
        <b/>
        <sz val="11"/>
        <rFont val="Arial"/>
        <family val="2"/>
      </rPr>
      <t xml:space="preserve">:  </t>
    </r>
  </si>
  <si>
    <r>
      <t>Search No.6</t>
    </r>
    <r>
      <rPr>
        <sz val="11"/>
        <rFont val="Arial"/>
        <family val="2"/>
      </rPr>
      <t xml:space="preserve"> (copy text of 6</t>
    </r>
    <r>
      <rPr>
        <vertAlign val="superscript"/>
        <sz val="11"/>
        <rFont val="Arial"/>
        <family val="2"/>
      </rPr>
      <t>th</t>
    </r>
    <r>
      <rPr>
        <sz val="11"/>
        <rFont val="Arial"/>
        <family val="2"/>
      </rPr>
      <t xml:space="preserve"> best practice search)</t>
    </r>
    <r>
      <rPr>
        <b/>
        <sz val="11"/>
        <rFont val="Arial"/>
        <family val="2"/>
      </rPr>
      <t xml:space="preserve">: </t>
    </r>
  </si>
  <si>
    <r>
      <rPr>
        <b/>
        <sz val="9"/>
        <rFont val="Arial"/>
        <family val="2"/>
      </rPr>
      <t xml:space="preserve">Impact on project aim and objectives </t>
    </r>
    <r>
      <rPr>
        <sz val="9"/>
        <rFont val="Arial"/>
        <family val="2"/>
      </rPr>
      <t>(5=Major, 4=High   3=Medium, 2=Low, 1=Negligible)</t>
    </r>
  </si>
  <si>
    <t>Rank in            IMPORTANCE</t>
  </si>
  <si>
    <t xml:space="preserve">Name of stakeholder </t>
  </si>
  <si>
    <t>T</t>
  </si>
  <si>
    <t>R</t>
  </si>
  <si>
    <t>A</t>
  </si>
  <si>
    <t>D</t>
  </si>
  <si>
    <t>E</t>
  </si>
  <si>
    <t>The Ease / Impact Score Column gives a score out of 10 with a higher weighting for "impact" in comparison to "ease". This ratio can be changed dependent on the importance of these criteria to the benchmarking project.</t>
  </si>
  <si>
    <r>
      <t xml:space="preserve">Ease / Impact Score  </t>
    </r>
    <r>
      <rPr>
        <sz val="9"/>
        <rFont val="Arial"/>
        <family val="2"/>
      </rPr>
      <t>(with Impact given a  higher weighting 6:4)</t>
    </r>
  </si>
  <si>
    <t>The Best Practice Selection Matrix can be used after a benchmarking visit or any best practice learning to assess and select potential initiatives, practices or actions for implementation. The Ease / Impact Score Column gives a score out of 10 with a higher weighting for "impact" in comparison to "ease". This ratio can be changed dependent on the importance of these criteria to the benchmarking project.</t>
  </si>
  <si>
    <t>Ease / Impact Score  (with Impact given a  higher weighting 6:4)</t>
  </si>
  <si>
    <t xml:space="preserve">Current State </t>
  </si>
  <si>
    <r>
      <t xml:space="preserve">Labour - </t>
    </r>
    <r>
      <rPr>
        <sz val="8"/>
        <rFont val="Arial"/>
        <family val="2"/>
      </rPr>
      <t>Estimate the number of man hours that need to be invested in the project by your project team and other staff and multiply by an appropriate hourly pay rate</t>
    </r>
  </si>
  <si>
    <r>
      <rPr>
        <b/>
        <sz val="11"/>
        <rFont val="Arial"/>
        <family val="2"/>
      </rPr>
      <t xml:space="preserve">Background </t>
    </r>
    <r>
      <rPr>
        <b/>
        <sz val="12"/>
        <rFont val="Arial"/>
        <family val="2"/>
      </rPr>
      <t xml:space="preserve">        </t>
    </r>
    <r>
      <rPr>
        <sz val="8"/>
        <rFont val="Arial"/>
        <family val="2"/>
      </rPr>
      <t xml:space="preserve">Why is the project needed? What are the challenges/ opportunities? Who determined the need? </t>
    </r>
  </si>
  <si>
    <r>
      <t>Review</t>
    </r>
    <r>
      <rPr>
        <sz val="8"/>
        <color theme="0"/>
        <rFont val="Arial"/>
        <family val="2"/>
      </rPr>
      <t xml:space="preserve"> (review current state)</t>
    </r>
  </si>
  <si>
    <t>Review (review current state)</t>
  </si>
  <si>
    <t xml:space="preserve">Has the Review stage been completed to everyone’s satisfaction? </t>
  </si>
  <si>
    <t>How can the Review stage be improved?</t>
  </si>
  <si>
    <t>TRADE timeline? Briefly review all the steps of TRADE. Based on this review and your expectations from the project is it possible to develop a rough timeline for the project? For some projects you may wish to delay doing this until after the Review stage of TRADE.</t>
  </si>
  <si>
    <t>Review</t>
  </si>
  <si>
    <t xml:space="preserve">Review </t>
  </si>
  <si>
    <t>Review-T</t>
  </si>
  <si>
    <t>Review Tasks - used to plan the benchmarkings tasks/actions for each step of this TRADE stage</t>
  </si>
  <si>
    <t>Review project progress and TOR</t>
  </si>
  <si>
    <t>Desired State</t>
  </si>
  <si>
    <t xml:space="preserve">Record here the Performance Measures you will use to assess the success of your project. Complete a new table for each measure. </t>
  </si>
  <si>
    <t xml:space="preserve">Performance Measure Record No.1 </t>
  </si>
  <si>
    <t xml:space="preserve">Performance Measure Record No.2 </t>
  </si>
  <si>
    <t>Performance Measure Record No.3</t>
  </si>
  <si>
    <t xml:space="preserve">Performance Measure Record No.4 </t>
  </si>
  <si>
    <t>Record improvement ideas or best practices that you find as you proceed through the benchmarking project. To assess whether or not to recommend an idea or best practice for implementation you can complete the "Ease of implementation" and "Impact on project aim and objectives" columns. Alternatively you can assess the ideas or best practices through the "Best Practice Selection Matrix", BPSM Worksheet, which enables you to compare the ideas and practices graphically.</t>
  </si>
  <si>
    <t>Gap</t>
  </si>
  <si>
    <t xml:space="preserve">Gap Analysis - used to assess the gap between the current and desired state </t>
  </si>
  <si>
    <t xml:space="preserve">PMR No. </t>
  </si>
  <si>
    <t>P Data</t>
  </si>
  <si>
    <t xml:space="preserve">Performance Data - Record here the performance for each performance measure from the start to the end of the project. </t>
  </si>
  <si>
    <t>MP</t>
  </si>
  <si>
    <t xml:space="preserve">Action Plan - used to describe in detail the actions required to implement each each proposed best practice/idea. Therefore the steps required, resources and responsibilities. </t>
  </si>
  <si>
    <t>Master Plan for Best Practices - used to describe all the distinct best practices and ideas that have been selected for implementation.</t>
  </si>
  <si>
    <t xml:space="preserve">This form should describe all the distinct best practices/ideas that have been selected for implementation as a result of undertaking the benchmarking project. </t>
  </si>
  <si>
    <t xml:space="preserve">This form should describe in detail how each proposed best practice/idea will be implemented. Therefore the steps required, resources and responsibilities. </t>
  </si>
  <si>
    <t>INTERNAL FACTORS                                                                                                                                                                                                                                                                                                                                                                                                                      Consider strengths and weaknesses with respect to your organisation's current approach (for example, these may relate to your services and products, pricing, costs, profitability, performance, quality, people, skills, adaptability, brands, services, reputation, processes and infrastructure).</t>
  </si>
  <si>
    <t xml:space="preserve">EXTERNAL FACTORS                                                                                                                                                                                                                                                                                                                                                                                                          Consider opportunities and threats with respect to your organisation's current approach (for example, these may relate to changes in markets, competition, lifestyle changes, fashion, seasonality, economics, politics, society, culture, technology, environmental,  media and  laws).
</t>
  </si>
  <si>
    <t>Description of best practice/idea to implement</t>
  </si>
  <si>
    <r>
      <rPr>
        <b/>
        <sz val="11"/>
        <color theme="1"/>
        <rFont val="Arial"/>
        <family val="2"/>
      </rPr>
      <t xml:space="preserve">Resource used? </t>
    </r>
    <r>
      <rPr>
        <sz val="11"/>
        <color theme="1"/>
        <rFont val="Arial"/>
        <family val="2"/>
      </rPr>
      <t>(consumables / capital equipment ($) + people (man days))</t>
    </r>
  </si>
  <si>
    <r>
      <rPr>
        <b/>
        <sz val="11"/>
        <color theme="1"/>
        <rFont val="Arial"/>
        <family val="2"/>
      </rPr>
      <t xml:space="preserve">Benefits achieved? </t>
    </r>
    <r>
      <rPr>
        <sz val="11"/>
        <color theme="1"/>
        <rFont val="Arial"/>
        <family val="2"/>
      </rPr>
      <t>(Financial and Non-Financial)</t>
    </r>
  </si>
  <si>
    <r>
      <rPr>
        <b/>
        <sz val="11"/>
        <color theme="1"/>
        <rFont val="Arial"/>
        <family val="2"/>
      </rPr>
      <t>Evaluate success of implementation</t>
    </r>
    <r>
      <rPr>
        <sz val="11"/>
        <color theme="1"/>
        <rFont val="Arial"/>
        <family val="2"/>
      </rPr>
      <t xml:space="preserve"> </t>
    </r>
  </si>
  <si>
    <t xml:space="preserve">Record current performance in the P Data worksheet for the measures you are using. Most projects have 5 to 10 measures. </t>
  </si>
  <si>
    <t>Stakeholder Name</t>
  </si>
  <si>
    <t>Contact Person</t>
  </si>
  <si>
    <t>Phone, Email, Website, Address</t>
  </si>
  <si>
    <t>Impact</t>
  </si>
  <si>
    <t>How much does the project impact them? (Low, Medium, High)</t>
  </si>
  <si>
    <t>Influence</t>
  </si>
  <si>
    <t>How much influence do they have over the project? (Low, Medium, High)</t>
  </si>
  <si>
    <t>What is important to the stakeholder?</t>
  </si>
  <si>
    <t>How could the stakeholder contribute to the project?</t>
  </si>
  <si>
    <t>How could the stakeholder block the project?</t>
  </si>
  <si>
    <t>Strategy for engaging the stakeholder</t>
  </si>
  <si>
    <t xml:space="preserve">What are you trying to improve? (this should be related to the aim of your project) </t>
  </si>
  <si>
    <t>Name of performance measure</t>
  </si>
  <si>
    <t>January</t>
  </si>
  <si>
    <t>February</t>
  </si>
  <si>
    <t xml:space="preserve">March </t>
  </si>
  <si>
    <t xml:space="preserve">April </t>
  </si>
  <si>
    <t xml:space="preserve">May </t>
  </si>
  <si>
    <t xml:space="preserve">June </t>
  </si>
  <si>
    <t xml:space="preserve">July </t>
  </si>
  <si>
    <t>August</t>
  </si>
  <si>
    <t>September</t>
  </si>
  <si>
    <t>October</t>
  </si>
  <si>
    <t>November</t>
  </si>
  <si>
    <t>December</t>
  </si>
  <si>
    <t xml:space="preserve">Record Performance </t>
  </si>
  <si>
    <t>Record here the performance for each performance measure from the start to the end of the project. The PMR No. should be copied from the PMR worksheet. Performance should be tracked weekly or at least monthly for most measures.</t>
  </si>
  <si>
    <t xml:space="preserve">Indicate any major event such as start of project, improvements to the process that could affect performance </t>
  </si>
  <si>
    <t xml:space="preserve">Employee absenteeism </t>
  </si>
  <si>
    <t xml:space="preserve">Employee satisfaction </t>
  </si>
  <si>
    <t>Project start 12/02/2020</t>
  </si>
  <si>
    <t>Review stage completed</t>
  </si>
  <si>
    <t>Acquire stage completed</t>
  </si>
  <si>
    <t>Quick Wins: Regular staff meetings introduced, Social committee/ events  started</t>
  </si>
  <si>
    <t>Quick Wins: Weekly leaderhip memo introduced to improve communication</t>
  </si>
  <si>
    <t xml:space="preserve">Deployment   stage started - Phase 1 </t>
  </si>
  <si>
    <t>Deployment   stage started - Phase 2</t>
  </si>
  <si>
    <t xml:space="preserve">Stakeholder Analysis is a useful tool for identifying the importance of the stakeholder to the project. This tool should be used in conjunction with the Communication Plan. Normally, the more important the stakeholder the more frequent the communication should be.    </t>
  </si>
  <si>
    <t>SA</t>
  </si>
  <si>
    <t xml:space="preserve">Stakeholder Analysis - used to identify the importance of project stakeholders to the project. </t>
  </si>
  <si>
    <t>Communication plan? How are you going to communicate project progress and with whom and how often? Have you completed the ComP Worksheet?</t>
  </si>
  <si>
    <t>Project stakeholders? Who has a “stake” or “interest” in the project? Name all stakeholders. Have you completed the SA Worksheet?</t>
  </si>
  <si>
    <t xml:space="preserve">Does your project team have a good understanding of the area of focus? Can you draw a process flow chart or fishbone diagram to represent your area of focus? Have you undertaken a SWOT or Gap analysis (refer to worksheets)? </t>
  </si>
  <si>
    <t xml:space="preserve">Complete a Performance Measures Record  (PMR) sheet for the measures you will be using. </t>
  </si>
  <si>
    <t>Has your team already come up with some ideas for improvement as a result of developing the TOR. If so, record them in the II&amp;BP Form. This form should be used throughout the project to capture goods ideas as well as best practices learnt from other organisations</t>
  </si>
  <si>
    <t>What preparation work is required?</t>
  </si>
  <si>
    <t xml:space="preserve">Have you developed benchmarking partner questions </t>
  </si>
  <si>
    <t>Have you developed an Agenda for the benchmarking visit with input from the benchmarking partner?</t>
  </si>
  <si>
    <t>Are you using the best practice selection matrix (BPSM) or II&amp;BP form or both to select the best practices that you would like to implement?</t>
  </si>
  <si>
    <t>Have you developed a Master Plan of key actions to implement? Have these then be broken down into detailed action time plans with resource, time and responsibilities clearly identified</t>
  </si>
  <si>
    <t xml:space="preserve">How will the findings from the project be communicated? Who will the findings be communicated to? What is the process for securing approval of the recommendations? </t>
  </si>
  <si>
    <t xml:space="preserve">Do you have a process for developing the action plans? </t>
  </si>
  <si>
    <t>1st Quarter</t>
  </si>
  <si>
    <t>2nd Quarter</t>
  </si>
  <si>
    <t>3rd Quarter</t>
  </si>
  <si>
    <t>4th Quarter</t>
  </si>
  <si>
    <t>Start date</t>
  </si>
  <si>
    <t>Finish date</t>
  </si>
  <si>
    <t xml:space="preserve">For each of these a detailed plan for implementation should be developed on the Action Plan (AP) Worksheet with the appropriate Reference Number used. </t>
  </si>
  <si>
    <t>Approval    to implement?</t>
  </si>
  <si>
    <t>A separate Action Plan should be completed for each best practice/idea that has been referenced on the Master Plan (MP) Worksheet</t>
  </si>
  <si>
    <t>reduce pregnancy complications, reduce non-communicable diseases</t>
  </si>
  <si>
    <t>Low</t>
  </si>
  <si>
    <t>1 month</t>
  </si>
  <si>
    <t>Moderate</t>
  </si>
  <si>
    <t>P</t>
  </si>
  <si>
    <t xml:space="preserve">Smart Health Education Applications </t>
  </si>
  <si>
    <t xml:space="preserve">Using education materials through applications </t>
  </si>
  <si>
    <t>increased awareness among the community</t>
  </si>
  <si>
    <t>High</t>
  </si>
  <si>
    <t>6 months</t>
  </si>
  <si>
    <t>https://zipongo.com/blog/category/nutrition-health/diabetes/</t>
  </si>
  <si>
    <t>Happiness survey</t>
  </si>
  <si>
    <t>Increased employee happiness and satisfaction</t>
  </si>
  <si>
    <t>Stress Management group sessions</t>
  </si>
  <si>
    <t xml:space="preserve">Stress Management assessment &amp; intervention 45 Min </t>
  </si>
  <si>
    <t>Reduce mental health burdens related to stress</t>
  </si>
  <si>
    <t>Medium</t>
  </si>
  <si>
    <t>3 months</t>
  </si>
  <si>
    <t>Happiness prescribing for school students &amp; adults</t>
  </si>
  <si>
    <t>To reduce obesity in children and adults</t>
  </si>
  <si>
    <t>Reduce non-communicable diseases prevalence among school students</t>
  </si>
  <si>
    <t>2 years</t>
  </si>
  <si>
    <t>http://www.hse.ie/eng/services/list/4/Mental_Health_Services/NOSP/Research/socialprescribing.pdf</t>
  </si>
  <si>
    <t xml:space="preserve">Support groups sessions </t>
  </si>
  <si>
    <t xml:space="preserve">support groups in different area for NCDs &amp; risk factors </t>
  </si>
  <si>
    <t>Increase awareness among community on non-communicable diseases,</t>
  </si>
  <si>
    <t>Increase scope of awareness campaigns and educate the community</t>
  </si>
  <si>
    <t xml:space="preserve">New class medication for NCDs to be opened for family physicians </t>
  </si>
  <si>
    <t xml:space="preserve">Increase quality of patients care </t>
  </si>
  <si>
    <t>Increase the effectiveness of treatment</t>
  </si>
  <si>
    <t>2 Years</t>
  </si>
  <si>
    <t xml:space="preserve">Employee health </t>
  </si>
  <si>
    <t>Increase physical activity among staff</t>
  </si>
  <si>
    <t xml:space="preserve">https://www.cdc.gov/diabetes/prevention/pdf/curriculum.pdf </t>
  </si>
  <si>
    <t>Increase the number of health educators staff</t>
  </si>
  <si>
    <t>Increase health education access and coverage in the community</t>
  </si>
  <si>
    <t>3 years</t>
  </si>
  <si>
    <t>Reduce non-communicable diseases prevalence among staff</t>
  </si>
  <si>
    <t>Smart Lifestyle applications</t>
  </si>
  <si>
    <t>The application will aim to change the communities’  current lifestyle to healthy lifestyle</t>
  </si>
  <si>
    <t>Reduce lifestyle factors that negatively affects the communities’ health</t>
  </si>
  <si>
    <t xml:space="preserve">https://zipongo.com/blog/category/nutrition-health/diabetes/ http://fitstar.com/ </t>
  </si>
  <si>
    <t>Increase screening programs</t>
  </si>
  <si>
    <t>Early screening can detect diseases and health problems in early stages</t>
  </si>
  <si>
    <t>Reduce complications of diseases (e.g. diabetes)</t>
  </si>
  <si>
    <t>1 year</t>
  </si>
  <si>
    <t>Improve/contribute to health promoting policy</t>
  </si>
  <si>
    <t>Health promoting policies encourages the community to practice healthy habits</t>
  </si>
  <si>
    <t>Encourage periodic examination</t>
  </si>
  <si>
    <t>Insurance companies adopt the principle of conducting a medical examination</t>
  </si>
  <si>
    <t>Early detection of diseases</t>
  </si>
  <si>
    <t>Health insurance companies</t>
  </si>
  <si>
    <t xml:space="preserve">Teaching the community how to cook healthy food </t>
  </si>
  <si>
    <t>Programs for preparing healthy food and educating girls in schools</t>
  </si>
  <si>
    <t>Tv stations</t>
  </si>
  <si>
    <t>Stickers on food that contain food ingredients</t>
  </si>
  <si>
    <t>A summary of ingredients and calories</t>
  </si>
  <si>
    <t>Empower community for healthy choices</t>
  </si>
  <si>
    <t>Organizing medical conferences on the prevention of diabetes</t>
  </si>
  <si>
    <t>Educating doctors about health programs</t>
  </si>
  <si>
    <t>Conducting workshops for healthy living</t>
  </si>
  <si>
    <t>Engage the community with ideas and the ways to implement them</t>
  </si>
  <si>
    <t>Introduce the food portion system in schools</t>
  </si>
  <si>
    <t>Educate students about food portions in schools</t>
  </si>
  <si>
    <t xml:space="preserve">Create pedestrian routes </t>
  </si>
  <si>
    <t>Encourage physical activity and exercise</t>
  </si>
  <si>
    <t>Increase physical activity in the community</t>
  </si>
  <si>
    <t>Activity measuring devices</t>
  </si>
  <si>
    <t>There are devices for tracking physical activity which are linked to an electronic account, these devices later  shows all your achievements</t>
  </si>
  <si>
    <t>Fitbit, Samsung health</t>
  </si>
  <si>
    <t>Health Legislation</t>
  </si>
  <si>
    <t>force restaurants to provide a clear water option along with soft drinks</t>
  </si>
  <si>
    <t>Healthy food applications</t>
  </si>
  <si>
    <t>Collaborate with popular delivery mobile applications to provide an additional tab to order healthy meals</t>
  </si>
  <si>
    <t>Creating a culture targeting healthy people (awareness, education, rehabilitation) for different age groups free of disease.</t>
  </si>
  <si>
    <t>Change the pattern of thinking and current bad habits with a healthier lifestyle and good habits.</t>
  </si>
  <si>
    <t>Create a supportive work environment for health</t>
  </si>
  <si>
    <t>Support from decision makers: for example: If the managers will change their lifestyle in work to a healthy style it could positively impact their employees</t>
  </si>
  <si>
    <t>Creating a motivational environment for students</t>
  </si>
  <si>
    <t xml:space="preserve">Allocate time for the employee to exercise as well as provide sport equipment at work.
- Use the work environment to create a healthy and lovable environment. 
</t>
  </si>
  <si>
    <t>Know the current status of risk factors based on geographical regions to address the risks and establish priorities, policies and strategies.</t>
  </si>
  <si>
    <t xml:space="preserve"> Survey and assessment of the population to study the situation.</t>
  </si>
  <si>
    <t>Develop policies for unhealthy foods</t>
  </si>
  <si>
    <t xml:space="preserve">Raise the costs of advertising or prevent the circulation of advertisements for unhealthy foods.
- Providing healthy eating in supermarkets
- Reordering food so that unhealthy foods are not visible and not accessible, for example in the upper shelves in the shops.
.
</t>
  </si>
  <si>
    <t>Promote  healthy environment in the community</t>
  </si>
  <si>
    <t xml:space="preserve">Through awareness of the community, schools and workplaces.
• Reading food labels on meals.
• Provide walkways and sports gardens.
</t>
  </si>
  <si>
    <t>Schools and Universities</t>
  </si>
  <si>
    <t>Creating a healthy environment in the workplace</t>
  </si>
  <si>
    <t>To make/adjust application forms from schools and universities to include a periodic screening for students</t>
  </si>
  <si>
    <t xml:space="preserve"> Periodic screening blood glucose in schools and universities through the school and university clinics.</t>
  </si>
  <si>
    <t>School Health units</t>
  </si>
  <si>
    <t>Increase Health Awareness Campaigns</t>
  </si>
  <si>
    <t>Implement awareness campaigns and health education sessions that target schools, universities and clubs
Early detection of obesity through these awareness campaigns</t>
  </si>
  <si>
    <t>Activate the role the media in promoting health to prevent disease</t>
  </si>
  <si>
    <t>Lifestyle and motivational programs for healthy living</t>
  </si>
  <si>
    <t>Indoor activity facilities in public parks</t>
  </si>
  <si>
    <t>Encourage physical activity and exercise during summer</t>
  </si>
  <si>
    <t>Increase physical activity</t>
  </si>
  <si>
    <t>Provide car clinics that are equipped with medical equipment for comprehensive medical examination of diabetes.</t>
  </si>
  <si>
    <t>The car clinics are a convenient way to diagnose diabetes for those who are too busy to visit the clinic</t>
  </si>
  <si>
    <t>Cooperate with government agencies to conduct a universal periodic examination of employees in government authorities</t>
  </si>
  <si>
    <t>All government authorities</t>
  </si>
  <si>
    <t>Collaborate with governmental institutions that have sports clubs by providing special discounts to the members of the social prescription program</t>
  </si>
  <si>
    <t>Encourage physical activity and exercise
Encourage healthy food choices</t>
  </si>
  <si>
    <t>All government authorities &amp; Private companies</t>
  </si>
  <si>
    <t>Create Healthy lifestyle clinics in Primary Healthcare facilities</t>
  </si>
  <si>
    <t xml:space="preserve">Link current health applications with fitness applications </t>
  </si>
  <si>
    <t>The fitness levels/exercise will reflect the health status of the application user</t>
  </si>
  <si>
    <t>Strengthen partnership between government and  private sectors</t>
  </si>
  <si>
    <t>Collaboration between private and government institutions for health awareness projects/campaigns</t>
  </si>
  <si>
    <t>Building capacity of health professionals</t>
  </si>
  <si>
    <t>Implement continuous  professional development programs in the areas of non-communicable diseases for all health workers through educational courses and conferences</t>
  </si>
  <si>
    <t>Increase the effectiveness of treatment/care</t>
  </si>
  <si>
    <t>2 year</t>
  </si>
  <si>
    <t>Develop health legislation in restaurants and evaluate the quality of the restaurant by providing healthy meals at reasonable prices</t>
  </si>
  <si>
    <t>Encourage healthy food choices</t>
  </si>
  <si>
    <t>Occupational health clinics  in government authorities</t>
  </si>
  <si>
    <t>Occupational clinics will help determine any work-related risk factors such as stress, long hours sitting, and unhealthy habits.</t>
  </si>
  <si>
    <t>Develop Protocols &amp; guidelines related to Obesity&amp; dietary counselling</t>
  </si>
  <si>
    <t>These protocols  and guidelines support the management of obesity cases in lifestyle clinics</t>
  </si>
  <si>
    <t xml:space="preserve">Increase the effectiveness of treatment/care </t>
  </si>
  <si>
    <t>1  year</t>
  </si>
  <si>
    <t>awareness Walks on diabetes</t>
  </si>
  <si>
    <t>Encourage community and employees to participate in awareness walks to promote  minimum type of physical activity (walking)</t>
  </si>
  <si>
    <t>Private and public sector</t>
  </si>
  <si>
    <t xml:space="preserve">Gestational DM, obesity, </t>
  </si>
  <si>
    <t>Department of Economy</t>
  </si>
  <si>
    <t>Department of Education</t>
  </si>
  <si>
    <t>google case study</t>
  </si>
  <si>
    <t>Municipality &amp; Health clubs</t>
  </si>
  <si>
    <t>Department of Education
All government authorities</t>
  </si>
  <si>
    <t>All government authorities that have sport clubs</t>
  </si>
  <si>
    <t>Improvement Ideas &amp; Best Practice (II&amp;BP) Form for a project on Innovative Prevention Program to Combat diabetes</t>
  </si>
  <si>
    <t>NSC Leaders</t>
  </si>
  <si>
    <t>Brief about the Innovative Statistics Project and TRADE Methodology</t>
  </si>
  <si>
    <t>Provide support to the project and assign project team members</t>
  </si>
  <si>
    <t>Meeting</t>
  </si>
  <si>
    <t>Once</t>
  </si>
  <si>
    <t>A. Lee
J. Kelly</t>
  </si>
  <si>
    <t>NSC Employees</t>
  </si>
  <si>
    <t>Innovation Maturity (Organisational-Wide) Self-Assessment (82 employees)</t>
  </si>
  <si>
    <t>Involve employees in the project and raise awareness and ownership</t>
  </si>
  <si>
    <t>e-Survey</t>
  </si>
  <si>
    <t>Survey Results Report</t>
  </si>
  <si>
    <t>A. Stewart
A. Hernandez
J. Kelly</t>
  </si>
  <si>
    <t>Raise awareness about the project</t>
  </si>
  <si>
    <t>Email/Social Media</t>
  </si>
  <si>
    <t>A. Hernandez</t>
  </si>
  <si>
    <t>NSC Customers</t>
  </si>
  <si>
    <t>Publish an article about the project</t>
  </si>
  <si>
    <t>Newspaper/Social Media</t>
  </si>
  <si>
    <t>NSC Vendors</t>
  </si>
  <si>
    <t>Request for proposal raised by NSC through Procurement System</t>
  </si>
  <si>
    <t>Raise proposals about the services and prices provided by vendors and select the best offer</t>
  </si>
  <si>
    <t>Procurement System
Emails 
Meetings</t>
  </si>
  <si>
    <t>Technical &amp; Financial Proposals</t>
  </si>
  <si>
    <t>Weekly for two months</t>
  </si>
  <si>
    <t>L. Bell
D. Howard</t>
  </si>
  <si>
    <t>NSC Benchmarking Partners</t>
  </si>
  <si>
    <t>Background of the project and benchmarking requirements</t>
  </si>
  <si>
    <t>Learn from their best practices</t>
  </si>
  <si>
    <t>Emails
Internet Research
Field Visits</t>
  </si>
  <si>
    <t>Findings Report</t>
  </si>
  <si>
    <t>Based on need</t>
  </si>
  <si>
    <t>Project Team Members</t>
  </si>
  <si>
    <t>Documents related to current status of Innovation Management Standard (TS 16555) parts</t>
  </si>
  <si>
    <t>Analyse the current status and raise gap analysis report raised the vendor</t>
  </si>
  <si>
    <t xml:space="preserve">
Emails
Field visits/Meetings
</t>
  </si>
  <si>
    <t>* Gap analysis  report of Innovation Management Standard
* Fulfilment of guideline requirements</t>
  </si>
  <si>
    <t>Monthly</t>
  </si>
  <si>
    <t>J. Kelly
L. Bell
D. Howard</t>
  </si>
  <si>
    <t>TS 16555 parts &amp; guidelines</t>
  </si>
  <si>
    <t>Raise awareness about the TS 16555 guidelines</t>
  </si>
  <si>
    <t>Progress Meetings
Emails
Focus Groups
Survey</t>
  </si>
  <si>
    <t>Maturity Level Assessment report of TS 16555 guidelines</t>
  </si>
  <si>
    <t>Annually</t>
  </si>
  <si>
    <t>Bi-Weekly</t>
  </si>
  <si>
    <t>Challenges may face the team while implementing TS 16555 parts</t>
  </si>
  <si>
    <t>Provide support and information to overcome challenges</t>
  </si>
  <si>
    <t>Emails
Field Visits
Phone Call</t>
  </si>
  <si>
    <t>Project Progress Report
Findings Report</t>
  </si>
  <si>
    <t>Clauses of IMS TS 16555 related to customers</t>
  </si>
  <si>
    <t>Involvement and participation of customers to meet and exceed their requirements</t>
  </si>
  <si>
    <t>Surveys
Phone Calls
Emails 
Focus Groups</t>
  </si>
  <si>
    <t>Customer Feedback Report</t>
  </si>
  <si>
    <t>NSC Strategy &amp; Corporate Excellence Office</t>
  </si>
  <si>
    <t>Documentation required to meet IMS guidelines</t>
  </si>
  <si>
    <t>Align the processes and policies with NSC procedure/methodology</t>
  </si>
  <si>
    <t>Meetings
Emails</t>
  </si>
  <si>
    <t>KPI's
Report from PMO
Policies &amp; Procedures</t>
  </si>
  <si>
    <t>IMS TS 16555 implementation progress</t>
  </si>
  <si>
    <t>Evaluation of NSC level in the implementation of TS 16555</t>
  </si>
  <si>
    <t>TS 16555  Certification</t>
  </si>
  <si>
    <t>Innovative Statistics Project progress
IMS TS 16555 implementation progress</t>
  </si>
  <si>
    <t>Evaluate project progress based on PMP</t>
  </si>
  <si>
    <t>Emails
Meetings</t>
  </si>
  <si>
    <t>Project Plan
Progress Report</t>
  </si>
  <si>
    <t>End of the project</t>
  </si>
  <si>
    <t>Innovative Statistics Project Progress</t>
  </si>
  <si>
    <t>Evaluate the project</t>
  </si>
  <si>
    <t>Emails
Meeting
Progress Sharing Day</t>
  </si>
  <si>
    <t>Evaluation Report</t>
  </si>
  <si>
    <t>Cooperation with government institutions and private companies to provide offers and discounts for various activities for members of the social prescription program, for example discounts for health and other restaurants</t>
  </si>
  <si>
    <t>Establish a smart electronic system to connect NHA clinics with community wellness facilities/clubs</t>
  </si>
  <si>
    <t>Promoting health messages from NHA to all government authorities.
Involve social media influencers</t>
  </si>
  <si>
    <t>National Health Authority</t>
  </si>
  <si>
    <t>national Health Authority</t>
  </si>
  <si>
    <t>National Health Authority, private sector</t>
  </si>
  <si>
    <t>National Health Authority, Municipality</t>
  </si>
  <si>
    <t>National Health Authority, &amp; all government authorities</t>
  </si>
  <si>
    <t>Sports Council, Municipality, National Health Authority</t>
  </si>
  <si>
    <t>Innovative Statistics</t>
  </si>
  <si>
    <t>F. Taylor</t>
  </si>
  <si>
    <t>CEO</t>
  </si>
  <si>
    <t>D. Miller</t>
  </si>
  <si>
    <t>Director - Strategy &amp; Corporate Governance Office</t>
  </si>
  <si>
    <t>Project Team Leader</t>
  </si>
  <si>
    <t>A. Lee</t>
  </si>
  <si>
    <t xml:space="preserve">Head -Strategy &amp; Corporate Excellence </t>
  </si>
  <si>
    <t>Project Benchmarking Facilitator</t>
  </si>
  <si>
    <t>J. Kelly</t>
  </si>
  <si>
    <t>Specialist - Quality Systems and Corporate Excellence</t>
  </si>
  <si>
    <t>Project Team Member</t>
  </si>
  <si>
    <t>A. Stewart</t>
  </si>
  <si>
    <t>Head - Corporate Communication &amp; Media</t>
  </si>
  <si>
    <t>Senior Project Management Executive - PMO</t>
  </si>
  <si>
    <t>L. Bell</t>
  </si>
  <si>
    <t xml:space="preserve">Head - Creativity &amp; Innovation </t>
  </si>
  <si>
    <t>Project Administrator</t>
  </si>
  <si>
    <t>Cost estimated for TOR Task Sheet Only</t>
  </si>
  <si>
    <t>Yes</t>
  </si>
  <si>
    <t>Add a member to the team
Changes on:
- Objective 3, 4 &amp; 5 to be more specified
- Expected benefits (Added a benefits related to Innovation Management Standard)
- Expected Cost for each stage
- Stakeholders (Added Vendors)
- Proposed finish date of Acquire Stage</t>
  </si>
  <si>
    <t>Updated Deploy-T, II&amp;BP</t>
  </si>
  <si>
    <t>Updated the financial benefits</t>
  </si>
  <si>
    <t>To identify best practices in Innovation to enable NSC to develop and implement a strategy for innovation to improve its process and services</t>
  </si>
  <si>
    <t>o Develop &amp; implement Innovation Management Strategy</t>
  </si>
  <si>
    <t>o Improve NSC processes and services</t>
  </si>
  <si>
    <t>o NSC Leaders</t>
  </si>
  <si>
    <t>o NSC Employees</t>
  </si>
  <si>
    <t xml:space="preserve">o External Parties (Government, Business Sector &amp; Individuals)         </t>
  </si>
  <si>
    <t>o Benchmarking Partners</t>
  </si>
  <si>
    <t>o Vendors of Innovation Management Standard</t>
  </si>
  <si>
    <t>o Project members should be trained about TRADE methodology and be certified
o Creativity &amp; Innovation Head (Member of the Project Team) should be trained about Innovation Terms, Stages and Processes
o Project members to be trained on Project Management Methodology</t>
  </si>
  <si>
    <t xml:space="preserve">1) Undefined innovation management strategy guidelines </t>
  </si>
  <si>
    <t>1) Informal benchmarking and implement what is applicable</t>
  </si>
  <si>
    <t>4) Employees change resistance</t>
  </si>
  <si>
    <t>5) Limitation of budget</t>
  </si>
  <si>
    <t>This stage of the project will be carried out to the end of the project</t>
  </si>
  <si>
    <t>Holacracy</t>
  </si>
  <si>
    <t>Happiness Toolbox</t>
  </si>
  <si>
    <t>INITIATIVES IMPACTING OUR STAKEHOLDERS</t>
  </si>
  <si>
    <t>Refer to Corporate Strategic Plan and TRADE spreadsheet</t>
  </si>
  <si>
    <t>Happiness at work survey analysis
Refer to Happiness_at_work_analysis.pdf</t>
  </si>
  <si>
    <t xml:space="preserve">During the benchmarking visits we have acquired best practices related to:
- workplace environment
- workplace culture
- stress reduction
- physical wellbeing
- work-life blend (balance)
- emotional hygiene
- employee engagement
- creativity and innovation
- organization governance  
- community engagement 
- positive education, students wellbeing </t>
  </si>
  <si>
    <t xml:space="preserve">Link to media coverage of interventions related to positive education, happiness and wellbeing (including School of Hearts and Healthy and Happy school award)
Refer to Happiness and Wellbeing Media Coverage.docx	</t>
  </si>
  <si>
    <t>What was found/learnt from a thorough analysis of project outcomes? Eg. Findings from a cost/benefit analysis, post-project discussion on what went well and could be improved?</t>
  </si>
  <si>
    <t>12-16 June 2016 Spot survey results
Anonymous spot survey to monitor employees engagement in the wellbeing program and initiatives, which are built around the 5 pillars (Keep Learning, Take Notice, Keep Active, Connect, Give)</t>
  </si>
  <si>
    <t>The team initially faced a challenge to define Happiness and set clear objectives, benefits and targets. The TOR has been updated few times during the project, when areas of strengths and improvements need were clear to the team.</t>
  </si>
  <si>
    <t>Existing documentation related to benchmarking visits, training, conferences, initiatives related to people happiness and wellbeing have been collected across all the departments</t>
  </si>
  <si>
    <t xml:space="preserve">School of Hearts </t>
  </si>
  <si>
    <t>Healthy &amp; Happy School Award</t>
  </si>
  <si>
    <t>INITIATIVES IMPACTING THE EMPLOYEES</t>
  </si>
  <si>
    <t>The happiness at work survey conducted on Jun-17, Dec-17, June-18 shows that:
- Organizational pride, 'Societal benefits', 'Job security' have been since the beginning top scoring aspects of happiness at work
- Stress at work is a major area for improvement
- Relationships, Work environment, Trust, Work-life balance have already improved between 10-15% since the first happiness @ work survey
- New initiatives related to people happiness shall consider DSIB team, and Engagement team that are scoring lower than other team in the happiness @ work survey</t>
  </si>
  <si>
    <t>Refer to:
Happiness &amp; Wellbeing Report.pdf
Wellbeing Stats.xlsx</t>
  </si>
  <si>
    <r>
      <t xml:space="preserve">- </t>
    </r>
    <r>
      <rPr>
        <b/>
        <sz val="10"/>
        <rFont val="Arial"/>
        <family val="2"/>
      </rPr>
      <t>US West Coast  benchmarking visits</t>
    </r>
    <r>
      <rPr>
        <sz val="10"/>
        <rFont val="Arial"/>
        <family val="2"/>
      </rPr>
      <t xml:space="preserve">:
Refer to Benchmarking visit evaluation - US West Coast.xlsx
- </t>
    </r>
    <r>
      <rPr>
        <b/>
        <sz val="10"/>
        <rFont val="Arial"/>
        <family val="2"/>
      </rPr>
      <t>Orange Frog benchmarking</t>
    </r>
    <r>
      <rPr>
        <sz val="10"/>
        <rFont val="Arial"/>
        <family val="2"/>
      </rPr>
      <t xml:space="preserve">:
Refer to Benchmarking visit evaluation - Orange Frog.xlsx
- </t>
    </r>
    <r>
      <rPr>
        <b/>
        <sz val="10"/>
        <rFont val="Arial"/>
        <family val="2"/>
      </rPr>
      <t>DHL benchmarking visit</t>
    </r>
    <r>
      <rPr>
        <sz val="10"/>
        <rFont val="Arial"/>
        <family val="2"/>
      </rPr>
      <t xml:space="preserve">:
Refer to Benchmarking visit evaluation - DHL.xlsx
- </t>
    </r>
    <r>
      <rPr>
        <b/>
        <sz val="10"/>
        <rFont val="Arial"/>
        <family val="2"/>
      </rPr>
      <t>Word Economic Forum web research</t>
    </r>
    <r>
      <rPr>
        <sz val="10"/>
        <rFont val="Arial"/>
        <family val="2"/>
      </rPr>
      <t xml:space="preserve">:
Refer to Economic_Forum_findings.pptx
- </t>
    </r>
    <r>
      <rPr>
        <b/>
        <sz val="10"/>
        <rFont val="Arial"/>
        <family val="2"/>
      </rPr>
      <t>Says Web Research</t>
    </r>
    <r>
      <rPr>
        <sz val="10"/>
        <rFont val="Arial"/>
        <family val="2"/>
      </rPr>
      <t xml:space="preserve">:
Refer to Benchmarking research evaluation - Says.xlsx
- </t>
    </r>
    <r>
      <rPr>
        <b/>
        <sz val="10"/>
        <rFont val="Arial"/>
        <family val="2"/>
      </rPr>
      <t>Mindvalley Web Research</t>
    </r>
    <r>
      <rPr>
        <sz val="10"/>
        <rFont val="Arial"/>
        <family val="2"/>
      </rPr>
      <t xml:space="preserve">:
Refer to Benchmarking research evaluation - Mindvalley.xlsx
- </t>
    </r>
    <r>
      <rPr>
        <b/>
        <sz val="10"/>
        <rFont val="Arial"/>
        <family val="2"/>
      </rPr>
      <t>Desktop Research from L. Bell</t>
    </r>
    <r>
      <rPr>
        <sz val="10"/>
        <rFont val="Arial"/>
        <family val="2"/>
      </rPr>
      <t xml:space="preserve">
Refer to Best Practices Search Form by L. Bell.docx
- </t>
    </r>
    <r>
      <rPr>
        <b/>
        <sz val="10"/>
        <rFont val="Arial"/>
        <family val="2"/>
      </rPr>
      <t>Desktop Research from J. Kelly</t>
    </r>
    <r>
      <rPr>
        <sz val="10"/>
        <rFont val="Arial"/>
        <family val="2"/>
      </rPr>
      <t xml:space="preserve">
Refer to Best Practices Search Form by J. Kelly.docx</t>
    </r>
  </si>
  <si>
    <t>Refer to:
School of Hearts Sample survey.xlsx
School of Hearts report.pdf</t>
  </si>
  <si>
    <t>Saturday Clubs</t>
  </si>
  <si>
    <t>The Saturday Club is an informal educational programme inspired by the UK’s National Art &amp; Design Saturday Club that brings teenagers from across schools together with social entrepreneurs to make the world better and happier. Students get to attend themed workshop related to wellbeing, creativity &amp; design, entrepreneurship and technology and through design thinking students have to come up with future solutions for the world’s current issues.
Participation: more than 100 students from 40 private schools in Dubai
More info: Saturday Clubs.pdf</t>
  </si>
  <si>
    <t xml:space="preserve">Holacracy is an organizational governance developed by HolacracyOne that removes power from a management hierarchy and distributes it across clear roles. The work can then be executed autonomously, without micromanagement. Holocracy is under implementation, 2 batches of employees have already been trained by HolacracyOne and awareness sessions have been conducted for all employees. Initial circles and roles have been defined and governance/technical meetings have started.
More info: www.holacracy.org
Evolving to Holacracy Workshop - Introduction Session.pdf	
Holacracy-Glossary.pdf	</t>
  </si>
  <si>
    <t>For the complete list of initiatives refer to II&amp;BP worksheet</t>
  </si>
  <si>
    <t>Refer to:
Spot survey results.pptx</t>
  </si>
  <si>
    <t>National Statistics Centre (NSC)</t>
  </si>
  <si>
    <t>o NSC Strategy &amp; Corporate Excellence Office</t>
  </si>
  <si>
    <t xml:space="preserve">Cost estimated for TOR &amp; Review Task Sheets </t>
  </si>
  <si>
    <t>Administrator</t>
  </si>
  <si>
    <t>No</t>
  </si>
  <si>
    <t>Civil Aviation Authority</t>
  </si>
  <si>
    <t>Local Airport</t>
  </si>
  <si>
    <t>Airline Companies</t>
  </si>
  <si>
    <t>Passengers</t>
  </si>
  <si>
    <t>Benchmarking Partners</t>
  </si>
  <si>
    <t>Perfect every passenger journey into a seamless flow and challenge convention to shape a new level in performance and agility</t>
  </si>
  <si>
    <t>Reduce operational expenses and provide world class services to their customers</t>
  </si>
  <si>
    <t>Provide required assistance to the project team with regards to civil aviation international rules and regulation</t>
  </si>
  <si>
    <t>Provide infrastructural and operational support to project team in executing Best Practices identified</t>
  </si>
  <si>
    <t>Scheduled Meeting and Emails</t>
  </si>
  <si>
    <t>Social Media, Surveys and Promotional Campaigns</t>
  </si>
  <si>
    <t>Acts as a communication link between passengers and airport authorities and spread awareness regarding implementation of new procedures in the Airport</t>
  </si>
  <si>
    <t>Project requires standardisation of the process by Civil Aviation Authority as they are responsible for implementation of security and safety policies of Aviation Sector</t>
  </si>
  <si>
    <t xml:space="preserve">Inability to reach MOU with the Airport regarding rights and responsibilities of each side </t>
  </si>
  <si>
    <t>Project Findings form for a project on People Happiness</t>
  </si>
  <si>
    <t>TERMS OF REFERENCE (TOR) FORM for a project on Innovative Statistics</t>
  </si>
  <si>
    <t>Communication Plan for a Project on Innovative Statistics</t>
  </si>
  <si>
    <t>Fewer number of tender officers compared to number of projects and contracts</t>
  </si>
  <si>
    <t>Non-compliance with the electronic system for all contractual stages</t>
  </si>
  <si>
    <t>Complicated approver Cycle for processing the tender documents, processing the tender announcement and the procedures that follow the contractual process</t>
  </si>
  <si>
    <t xml:space="preserve">Full deployment of whole processes in the system </t>
  </si>
  <si>
    <t>Improve and develop contractual operations based on best technological opportunities</t>
  </si>
  <si>
    <t>Escalating &amp; delegating responsibilities &amp; authorities</t>
  </si>
  <si>
    <t>Proper scorecards for each tenders electronically and on daily basis</t>
  </si>
  <si>
    <t>Processing time of service contracts</t>
  </si>
  <si>
    <t>SWOT ANALYSIS for a project on Digital Transformation of Contracts</t>
  </si>
  <si>
    <t>FISHBONE DIAGRAM for a project on Launching a Government HR Think Tank</t>
  </si>
  <si>
    <t>Operations in Baggage Handling System</t>
  </si>
  <si>
    <t>Not available</t>
  </si>
  <si>
    <t>(No.of bags cleared at L2 / total no.of bags in all terminals * 100) - 100%</t>
  </si>
  <si>
    <t>Daily</t>
  </si>
  <si>
    <t>Baggage Operations Officers</t>
  </si>
  <si>
    <t>Airport database</t>
  </si>
  <si>
    <t>Airport Police, Airport operations</t>
  </si>
  <si>
    <t>(No.of bags cleared at L4 / total no.of bags in terminals * 100) - 100%</t>
  </si>
  <si>
    <t>Number of suggestions/ideas approved per month</t>
  </si>
  <si>
    <t>Avg No. of employees complains and grievances per month</t>
  </si>
  <si>
    <t>Average Number of resignations per month</t>
  </si>
  <si>
    <t>PERFORMANCE MEASURES RECORD (PMR) TABLES for a project on Baggage Safety</t>
  </si>
  <si>
    <t xml:space="preserve">Increase Baggage Clearance Rate on level 2 </t>
  </si>
  <si>
    <t>Increase Baggage Clearance Rate on level 4</t>
  </si>
  <si>
    <t>Reduce total number of bags transferred to level 3 for further inspection</t>
  </si>
  <si>
    <t>Reduce total number of bags transferred to level 5 for further inspection</t>
  </si>
  <si>
    <t>Analyse the data, assess the situation, launch improvement projects</t>
  </si>
  <si>
    <t>PERFORMANCE DATA for a project on Enabling Happiness (Improving employees' happiness)</t>
  </si>
  <si>
    <t>1- Approaches to quickly transform a dispirited work culture into a highly motivated, engaged and happy work culture.</t>
  </si>
  <si>
    <t>2- Strategies/initiatives that have resulted in high levels of employee engagement/happiness.</t>
  </si>
  <si>
    <t>3- Senior leadership team as role models in creating a high-performance workforce.</t>
  </si>
  <si>
    <t>4- Developing an environment where there is excellent communication and cooperation between all staff.</t>
  </si>
  <si>
    <t>5- Performance Management Systems for measuring and improving the performance of employees.</t>
  </si>
  <si>
    <t>6- Role and structure of Human Resource Department to support a high-performance work culture.</t>
  </si>
  <si>
    <t>•	Examples of change/transformation programs that have quickly transformed a work culture to become a highly motivated, engaged and happy work culture
•	How should change/transformation programs be introduced to engender support and commitment from a workforce? 
•	How can change/transformation programs make long lasting/sustainable improvements? 
When answering the above questions, it is important to find examples of organisations that excel (ideally won awards) in these areas.</t>
  </si>
  <si>
    <t>Marissa Levin, Co-Founder and Managing Partner, Successful Culture International
https://www.linkedin.com/in/marissalevin1/</t>
  </si>
  <si>
    <t>https://www.youtube.com/watch?v=o-cmndW_3ZI</t>
  </si>
  <si>
    <t>This podcast will help you identify how to create a vibrant company culture at your office. Tony Robbins interviews Marissa Levin, CEO of Information Experts. Levin believes that quality culture is a company’s greatest secret weapon, in other words, “Culture is king.”
	She speaks about Millenials – who have become the largest generation of workforce, how they impact the work culture, what they are looking for, how do you attract the best talent, and the millenials’ probable future involvement with organisational philanthropic contribution and social good. (@12:05).
	Marissa Levin says that it is important to get a pulse-check on what the employees think about the culture because 100% of the time when she has gone into assessing organisational cultures, there is a disconnect between what the leadership team thinks is happening and what the employees think is happening. So, the first thing to do to reverse engineer a culture is to get a pulse-check on what the employees think because it’s their opinions are what that matter the most.
	She speaks about the management practice of MBWA (Management By Walking Around).
	The core values of the company should be laid out by executives, with input from employees as well. Once core values are in place, every aspect of the company should reflect those values. For instance, if you say that your company values honesty above all else, you should honor this quality when it comes to delivering employee reviews and communicating effectively with clients.
	In this engaging 42-minute podcast, Marissa Levin answers pressing questions about how to identify what type of company culture you want, how to build it effectively and how to maintain the organizational culture as the years go on. 
(Her interview starts at 4:15 with an introduction).</t>
  </si>
  <si>
    <t xml:space="preserve">•	Which organisations have high levels of employee engagement/ happiness that creates employee loyalty and drives innovation and productivity?
•	What are the key components of employee engagement?
•	What strategies/initiatives have resulted in high levels of employee engagement?
•	What are the key components of employee happiness?
•	What strategies/initiatives have resulted in high levels of employee happiness? </t>
  </si>
  <si>
    <t>•	What is the leadership style in high performing organisations?
•	How do senior leaders communicate with employees in high performing organisations?
•	What role should senior leaders play in transforming a work culture?  
When answering the above questions, it is important to find examples of organisations that excel (ideally won awards) in these areas.</t>
  </si>
  <si>
    <t>•	Which organisations excel in internal communication and cooperation of staff working as one team.  
•	What are the best methods to use for internal communication and how regularly should this occur?
•	How can cooperation between staff and departments be encouraged that supports openness, transparency, and sharing of knowledge. 
When answering the above questions, it is important to find examples of organisations that excel (ideally won awards) in these areas.</t>
  </si>
  <si>
    <t>•	What are the Key Performance Indicators used by organisations with high levels of employee engagement and happiness? 
•	What performance management systems should be used to monitor and improve staff performance, aligned to KPIs. 
•	Examples of recognition and reward systems that encourage and support a high performing workforce.
When answering the above questions, it is important to find examples of organisations that excel (ideally won awards) in these areas.</t>
  </si>
  <si>
    <t>•	Examples of the role and responsibilities of Human Resource Departments in supporting a high-performance work culture. 
•	How should a Human Resource Department be structured, with how many staff and what positions, to support a high-performance work culture in an organisation of approximately 500 people?
When answering the above questions, it is important to find examples of organisations that excel (ideally won awards) in these areas.</t>
  </si>
  <si>
    <t>BEST PRACTICE SEARCH FORM for a project on Enabling Happiness (Improving employees' happiness)</t>
  </si>
  <si>
    <t>As highlighted in the scope of the project</t>
  </si>
  <si>
    <t>To compare successfully with same Purchas evalue</t>
  </si>
  <si>
    <t>Detailed KPIs for Bid Awarding process</t>
  </si>
  <si>
    <t>Chris supplied</t>
  </si>
  <si>
    <t>N.A.</t>
  </si>
  <si>
    <t>Chris formed</t>
  </si>
  <si>
    <t>Plan benchmarking training for the 14 Jan</t>
  </si>
  <si>
    <t>Craig</t>
  </si>
  <si>
    <t>Training completed</t>
  </si>
  <si>
    <t>Organise team to sign code of conduct</t>
  </si>
  <si>
    <t>Phil</t>
  </si>
  <si>
    <t>Code signed &amp; copies put on file</t>
  </si>
  <si>
    <t>TOR and Tasks need to be prepared together</t>
  </si>
  <si>
    <t>Agree documentation system</t>
  </si>
  <si>
    <t>Agreed system setup on O: drive</t>
  </si>
  <si>
    <t>Johnny</t>
  </si>
  <si>
    <t>TRADE Terms stage review meeting</t>
  </si>
  <si>
    <t xml:space="preserve">Latoya </t>
  </si>
  <si>
    <t>Review call centre customer data</t>
  </si>
  <si>
    <t>Latoya</t>
  </si>
  <si>
    <t>Involved 3 call centre staff outside project team</t>
  </si>
  <si>
    <t>Design customer inteview questions</t>
  </si>
  <si>
    <t>Conduct customer interviews</t>
  </si>
  <si>
    <t>Review call centre staff exit interviews</t>
  </si>
  <si>
    <t>Cathy</t>
  </si>
  <si>
    <t>Map call centre process</t>
  </si>
  <si>
    <t>Reworked process using value mapping</t>
  </si>
  <si>
    <t>Phil &amp; Latoya completed</t>
  </si>
  <si>
    <t>Customer feedback on reasons for complaints</t>
  </si>
  <si>
    <t>Site visits arranged</t>
  </si>
  <si>
    <t>Interview questions completed</t>
  </si>
  <si>
    <t>Report completed and circulated</t>
  </si>
  <si>
    <t>Identified best practice call centres</t>
  </si>
  <si>
    <t>TRADE Acquire stage review meeting</t>
  </si>
  <si>
    <t>Underestimated site visit cost</t>
  </si>
  <si>
    <t>Approve of $25,000 capital expenditure</t>
  </si>
  <si>
    <t>Circulate benchmarking report and present findings</t>
  </si>
  <si>
    <t>Presentations to PCG and management team completed</t>
  </si>
  <si>
    <t xml:space="preserve">Develop action plan for call centre    </t>
  </si>
  <si>
    <t>Call centre action plan prepared</t>
  </si>
  <si>
    <t>PSG review of action plan</t>
  </si>
  <si>
    <t>Action plan reviewed by PSG</t>
  </si>
  <si>
    <t>Complete Improvement Action Plan and circulate</t>
  </si>
  <si>
    <t>Prepare presentation</t>
  </si>
  <si>
    <t>Communicated via presentations</t>
  </si>
  <si>
    <t>Obtain agreement of senior management on implementing action plan</t>
  </si>
  <si>
    <t>Implementation of FCR Focus &amp; Communications actions; Career pathways and Knowledge base approved as separate projects</t>
  </si>
  <si>
    <t>FCR Focus implementation</t>
  </si>
  <si>
    <t>Set up FCR hit team and monitor activities</t>
  </si>
  <si>
    <t>3 pereson hit team to focus on FCR working closely with centre trainers and staff</t>
  </si>
  <si>
    <t>Specify system changes</t>
  </si>
  <si>
    <t>System specification drafted with system supplier</t>
  </si>
  <si>
    <t>Approve changes</t>
  </si>
  <si>
    <t>Meetings with PSG and Operatiosn Director</t>
  </si>
  <si>
    <t>Commission  system upgrade</t>
  </si>
  <si>
    <t xml:space="preserve">Work instructions and system  workflow changes </t>
  </si>
  <si>
    <t>FCR jumped from 57% to 67% in pilot area</t>
  </si>
  <si>
    <t>New workflows piloted for 2 weeks prior to rollout to entire centre</t>
  </si>
  <si>
    <t>Train staff</t>
  </si>
  <si>
    <t>Audit FCR related processes</t>
  </si>
  <si>
    <t>Staff reported they were happier since changes made</t>
  </si>
  <si>
    <t>1 minor corrective actions reported</t>
  </si>
  <si>
    <t xml:space="preserve">Communications implementation </t>
  </si>
  <si>
    <t>Determine management requirements</t>
  </si>
  <si>
    <t>Board also consulted</t>
  </si>
  <si>
    <t>Determine field technician  contract requirements</t>
  </si>
  <si>
    <t>Determine Operations division requirements</t>
  </si>
  <si>
    <t>Determine other stakeholder requirements</t>
  </si>
  <si>
    <t>Staff meeting held</t>
  </si>
  <si>
    <t>Agree work instruction changes</t>
  </si>
  <si>
    <t xml:space="preserve">System report and communications workflow changes </t>
  </si>
  <si>
    <t>Discussion with Veronica (systems division) before proceeding</t>
  </si>
  <si>
    <t>External trainer used</t>
  </si>
  <si>
    <t>Audit call centre communications processes</t>
  </si>
  <si>
    <t>4 major corrective actions reported; All closed out</t>
  </si>
  <si>
    <t>Review and recommend other initiatives</t>
  </si>
  <si>
    <t>Brainstorming meeting resulted in 3 recommendations - entered as Improvement Actions</t>
  </si>
  <si>
    <t>TRADE Deploy stage review meeting</t>
  </si>
  <si>
    <t>TRADE Project Review meeting</t>
  </si>
  <si>
    <t>Presentation to benchmarking group &amp; PSG</t>
  </si>
  <si>
    <t>Team leader</t>
  </si>
  <si>
    <t>TERMS OF REFERENCE (TOR) - TASKS for a project on Call Centre Improvement</t>
  </si>
  <si>
    <t>Cathy, Latoya, Craig, Phil, Johnny</t>
  </si>
  <si>
    <t xml:space="preserve">Cathy, </t>
  </si>
  <si>
    <t>Craig, Phil, Johnny</t>
  </si>
  <si>
    <t>Phil, Johnny</t>
  </si>
  <si>
    <t>Cathy, Phil, Johnny</t>
  </si>
  <si>
    <t>Latoya, Craig, Johnny</t>
  </si>
  <si>
    <t>Cathy, Latoya</t>
  </si>
  <si>
    <t>Latoya, Phil, Johnny</t>
  </si>
  <si>
    <t>REVIEW - TASKS for a project on Call Centre Improvement</t>
  </si>
  <si>
    <t>Review stage review meeting</t>
  </si>
  <si>
    <t>Cathy, Johnny</t>
  </si>
  <si>
    <t>ACQUIRE - TASKS for a project on Call Centre Improvement</t>
  </si>
  <si>
    <t xml:space="preserve">Award Winning Orgnisation </t>
  </si>
  <si>
    <t>Reflect excellent performance</t>
  </si>
  <si>
    <t>Willing to Share and corporate.</t>
  </si>
  <si>
    <t>To benchmark and apply best practices</t>
  </si>
  <si>
    <t>City Council of Singapore</t>
  </si>
  <si>
    <t>Barcelona</t>
  </si>
  <si>
    <t>Website - Email</t>
  </si>
  <si>
    <t xml:space="preserve">CIPS </t>
  </si>
  <si>
    <t>Website</t>
  </si>
  <si>
    <t>KPI library</t>
  </si>
  <si>
    <t>Global benchmarking Netwrok</t>
  </si>
  <si>
    <t>Asan Medical Center - Koera</t>
  </si>
  <si>
    <t>Website - Email - Telephone</t>
  </si>
  <si>
    <t>PARTNER SELECTION TABLE 1 (PST1) - SIMPLE VERSION for project on Improving Purchase Procedure</t>
  </si>
  <si>
    <t>World calss Purchase Processes (Bid Awarding Processes + RFI)</t>
  </si>
  <si>
    <t>Innovative Purchase Systems (Applications)</t>
  </si>
  <si>
    <t>Multi-million Yearly Purchase Value</t>
  </si>
  <si>
    <t>Large organization</t>
  </si>
  <si>
    <t>Voliume of transactions is very important for comparison</t>
  </si>
  <si>
    <t>To improve our purchase systems used</t>
  </si>
  <si>
    <r>
      <rPr>
        <b/>
        <sz val="11"/>
        <rFont val="Arial"/>
        <family val="2"/>
      </rPr>
      <t xml:space="preserve">Rationale for "Other" Selection Criteria
</t>
    </r>
    <r>
      <rPr>
        <b/>
        <sz val="9"/>
        <rFont val="Arial"/>
        <family val="2"/>
      </rPr>
      <t>(Why is this criteria important?)</t>
    </r>
  </si>
  <si>
    <t>To improve Bid awarding process and KPIs</t>
  </si>
  <si>
    <t>FedEx</t>
  </si>
  <si>
    <t>The company is known for its overnight shipping service and pioneering a system that could track packages and provide real-time updates on package location (to help in finding lost packages), a feature that has now been implemented by most other carrier services.</t>
  </si>
  <si>
    <t>International Leadership in Cargo</t>
  </si>
  <si>
    <t>Ranks First in Express Cargo</t>
  </si>
  <si>
    <t>Singapore</t>
  </si>
  <si>
    <t>S. K.</t>
  </si>
  <si>
    <t xml:space="preserve">A. Operations </t>
  </si>
  <si>
    <t>B. Supply and Demand</t>
  </si>
  <si>
    <t xml:space="preserve">C. Employees management </t>
  </si>
  <si>
    <t>B</t>
  </si>
  <si>
    <t>N</t>
  </si>
  <si>
    <t>Transport Security Administration (TSA)</t>
  </si>
  <si>
    <t>John Devine and Jennifer Blanchard</t>
  </si>
  <si>
    <t>Communication through email</t>
  </si>
  <si>
    <t>London Gatwick Airport</t>
  </si>
  <si>
    <t>S.K.</t>
  </si>
  <si>
    <t>Skype call</t>
  </si>
  <si>
    <t>BASF</t>
  </si>
  <si>
    <t>Home Depot</t>
  </si>
  <si>
    <t>Adidas</t>
  </si>
  <si>
    <t>Andew Wilson</t>
  </si>
  <si>
    <t>Abby Brown</t>
  </si>
  <si>
    <t>Paul Davis</t>
  </si>
  <si>
    <t>John Williams</t>
  </si>
  <si>
    <t>Site visit - USA</t>
  </si>
  <si>
    <t>Latoya, Craig, Phil, Johnny</t>
  </si>
  <si>
    <t>DEPLOY - TASKS for a project on Call Centre Improvement</t>
  </si>
  <si>
    <t>EVALUATE - TASKS for a project on Call Centre Improvement</t>
  </si>
  <si>
    <t>what were their benchmarking methods used in their program?</t>
  </si>
  <si>
    <t>what are the methods used?</t>
  </si>
  <si>
    <t>Any challenges of planning, process and  implementation the preventive programs?</t>
  </si>
  <si>
    <t>How they overcome these challenges ? And how longe it took to overcome them?</t>
  </si>
  <si>
    <t>Report</t>
  </si>
  <si>
    <t>If available, what are those initiatives? Any out comes ?</t>
  </si>
  <si>
    <t xml:space="preserve">what their outcome </t>
  </si>
  <si>
    <t>What are the resources required to implement the program?</t>
  </si>
  <si>
    <t>sponsers (budget)? Number and role of staff, working hour</t>
  </si>
  <si>
    <t>What is the negative feedback from the program?</t>
  </si>
  <si>
    <t>obstacles, problems, difficulties</t>
  </si>
  <si>
    <t>Time frame for planning and implementation</t>
  </si>
  <si>
    <t>What are the inclusion and exclusion criteria?</t>
  </si>
  <si>
    <t xml:space="preserve">      </t>
  </si>
  <si>
    <t>Are there any recommendations?</t>
  </si>
  <si>
    <t>Are there any future intiatives for health campaigns?</t>
  </si>
  <si>
    <t>Is this the first time to conduct the program? ( the idea)</t>
  </si>
  <si>
    <t>Any KPIs ?</t>
  </si>
  <si>
    <t>What are the main KPIs?</t>
  </si>
  <si>
    <t xml:space="preserve">yes </t>
  </si>
  <si>
    <t xml:space="preserve">What is social prescribing  ? </t>
  </si>
  <si>
    <t>&amp; how is your platform supported the concept?</t>
  </si>
  <si>
    <t>interview</t>
  </si>
  <si>
    <t xml:space="preserve">Ms Jinnifer </t>
  </si>
  <si>
    <t xml:space="preserve">Published study on the benefit of this program &amp; results </t>
  </si>
  <si>
    <t>Did you benchmark before conducting the program?</t>
  </si>
  <si>
    <t>What are the benchmarks used?</t>
  </si>
  <si>
    <t xml:space="preserve"> interview</t>
  </si>
  <si>
    <t xml:space="preserve">NHS program on social prescribing </t>
  </si>
  <si>
    <t>Report/presentation</t>
  </si>
  <si>
    <t xml:space="preserve">Reserch </t>
  </si>
  <si>
    <t xml:space="preserve">budget </t>
  </si>
  <si>
    <t>Any available innovative  initiatives related to preventive programs ?</t>
  </si>
  <si>
    <t>why they start their program ?</t>
  </si>
  <si>
    <t xml:space="preserve">to have network between the health centers &amp; the community facilities </t>
  </si>
  <si>
    <t>manpower &amp; budget</t>
  </si>
  <si>
    <t>How long did it take to plan and implement the program?</t>
  </si>
  <si>
    <t xml:space="preserve">6week &amp; above </t>
  </si>
  <si>
    <t>DM type1 &amp; chronic condition</t>
  </si>
  <si>
    <t xml:space="preserve">to impliment this program to prevent Diabetes </t>
  </si>
  <si>
    <t>yes</t>
  </si>
  <si>
    <t>recorded interview</t>
  </si>
  <si>
    <t>yes with NHS</t>
  </si>
  <si>
    <t xml:space="preserve">in NHS in england </t>
  </si>
  <si>
    <t>What type of motivation and encouragement used in the program for the staff?</t>
  </si>
  <si>
    <t>this program can be done for clients &amp; staff</t>
  </si>
  <si>
    <t>What are the Type of participants?</t>
  </si>
  <si>
    <t xml:space="preserve">prediabetic with high risk factors </t>
  </si>
  <si>
    <t>Did you use media/technology to implement the program?</t>
  </si>
  <si>
    <t>Is there any follow up for the participants?</t>
  </si>
  <si>
    <t>are the participants participation sustainable</t>
  </si>
  <si>
    <t xml:space="preserve">QUESTIONS FOR BENCHMARKING PARTNERS TABLE for a project on Innovative Prevention Program to Combat Diabetes </t>
  </si>
  <si>
    <t>Social Prescribing Program</t>
  </si>
  <si>
    <t xml:space="preserve">Screening program for early detection of DM &amp; risk factors </t>
  </si>
  <si>
    <t xml:space="preserve">Health Awareness Campaigns </t>
  </si>
  <si>
    <t xml:space="preserve">Smart Applications </t>
  </si>
  <si>
    <t xml:space="preserve">BEST PRACTICE SELECTION MATRIX for a project on Innovative Prevention Program to Combat Diabetes </t>
  </si>
  <si>
    <t>B. Smith</t>
  </si>
  <si>
    <t>There are some best practices that new to us, and some other are less superior than our best practices</t>
  </si>
  <si>
    <t xml:space="preserve">Mazda Certified Preventive Maintenance Checklist </t>
  </si>
  <si>
    <t xml:space="preserve">The checklist is used by the technician and it indicates the items and parts that are to be checked for the following components in a vehicle: 
1) Engine
2) Electrical System
3) Chassis and Body
4) Commercial Vehicles 
5) Road Test
for maintenance categories such as minor, intermediate, semi-major, and major maintenance. Furthermore, the checklist outlines different operations conducted for each item and the recommended replacement period of each part. </t>
  </si>
  <si>
    <t>Less</t>
  </si>
  <si>
    <t>Updating the system with Checklists</t>
  </si>
  <si>
    <t xml:space="preserve">Mazda Standard Hours for Preventive Maintenance </t>
  </si>
  <si>
    <t>Having multi brand Vehicles makes our own standards</t>
  </si>
  <si>
    <t xml:space="preserve">KPI Tracking </t>
  </si>
  <si>
    <t>The KPIs are tracked as follows: 
1) Preventivee Maintenance : Monthly, Quarterly, and Annually  - Average Absorptive Capacity: NA 
2) Defect/Repair Tasks : Monthly - Average Absorptive Capacity : NA 
3) Spare Parts : Monthly</t>
  </si>
  <si>
    <t>Achieving Higher KPI</t>
  </si>
  <si>
    <t xml:space="preserve">Number of Bays &amp; Labour Force </t>
  </si>
  <si>
    <t>We observed the following with regards to number of bays and labur force: 
1) Preventive Maintenance : 
- Bays: 10
- Labor Force: 8
2) Repair/ Defects:
- Bays: 6
- Labour Force: 4</t>
  </si>
  <si>
    <t>Our Infrastructure and HR bigger</t>
  </si>
  <si>
    <t xml:space="preserve">Training Evaluation </t>
  </si>
  <si>
    <t>For preventive maintenance, employees are examined after each training course based on the percentage of error repetition and technician efficiency. 
For repair/defect tasks, employees are examined or evulated based on Voice of Client "VOC"</t>
  </si>
  <si>
    <t>Superior</t>
  </si>
  <si>
    <t>adding KPI comparison amongst staff after each training course and Adding VOC in the systems</t>
  </si>
  <si>
    <t xml:space="preserve">Job Instruction Sheet </t>
  </si>
  <si>
    <t>We have the Checkliskt intered in the system which shows in the PDA</t>
  </si>
  <si>
    <t xml:space="preserve">Spare Parts Department </t>
  </si>
  <si>
    <t>We observed the following about the spare parts department: 
1) The number of employees is 6
2) Based on history of consuption for spare parts, parts are stored in stock
3) Employees in the department order the spare parts required 
4) Employees in the department deliver the spare parts to the technician
5) Online ordering of parts is performed from  the workshop controller to the parts department by using an online management system called DMS</t>
  </si>
  <si>
    <t xml:space="preserve">1. see how parts to be deliver the spare parts to the technician
2. Setup the FleetFocus to manage the parts demand </t>
  </si>
  <si>
    <t xml:space="preserve">Target Number of Hours </t>
  </si>
  <si>
    <t>Linking the system with HR for ensuring the Achievement of the working Hours and setting the minimum target per Employee</t>
  </si>
  <si>
    <t xml:space="preserve">Indirect Hours </t>
  </si>
  <si>
    <t xml:space="preserve">The standard hours used for indirect tasks such as breaks, washroom, prayers, lunch, etc... are 0.5 hours </t>
  </si>
  <si>
    <t>Utilized the Indirect Hours and standardizing it</t>
  </si>
  <si>
    <t xml:space="preserve">Efficiency of Labour Calculation </t>
  </si>
  <si>
    <t xml:space="preserve">The efficiencyof each employee is calculated by the following formular: 
Labour Efficiency = Standard Hours / Actual Hours * 100 
The result should be equal to 1 or greater. </t>
  </si>
  <si>
    <t xml:space="preserve">It was observed that GW. Automobiles utilizes a standard they obtained from Mazda (manufacturer)
The following are the standards: 
1) Minor Maintenance (A: 10,000 - 20,000 - 30,000 KM) : 0.8 H, 1.4 H, 0.8 H
2) Intermediate Maintenance (B: 40,000 KM): 3 H
3) Semi- Major Maintenance (C: 80,000 KM) : 3 H
4) Major Maintenance (120,000 KM): 3 H
</t>
  </si>
  <si>
    <t xml:space="preserve">GW. Automobiles Mazda dealership vehicles workshop
</t>
  </si>
  <si>
    <t xml:space="preserve">GW. Automobiles is a local Mazda vehicles workshop is one of the largest workshops in the country, last year they won a prize by Mazda HQ for most efficient workshop in the country.
</t>
  </si>
  <si>
    <t xml:space="preserve">GW. Automobiles introduced a "Job Instruction Sheet" which explains the sequence of task to be performed while carrying out preventive maintenance. The following initiative resulted in reduction time to carry out the operation. 
The sheet details the tasks for each type of maintenance. It contains key points as well as figures to help the technician in the process. Furthermore, it covers the entire process from preperation to delivery of vehcle to the customer. </t>
  </si>
  <si>
    <t>We observed the following in terms of Target Hours: 
1) Per day : 8 hours 
2) Per week: 48 hours 
3) Per month: 200 hours 
Employees who achieve the target hours or exceed expectations are provided with incentive. 
Employees who don't achieve the target number of hours are identified and a root-cause analysis is performed to study the causes of low performance</t>
  </si>
  <si>
    <r>
      <t>Date Master Plan Approved:</t>
    </r>
    <r>
      <rPr>
        <sz val="12"/>
        <rFont val="Arial"/>
        <family val="2"/>
      </rPr>
      <t xml:space="preserve">  1/3/2019</t>
    </r>
  </si>
  <si>
    <r>
      <t xml:space="preserve">Approval (Team Leader):   Dr M. Kelly                         </t>
    </r>
    <r>
      <rPr>
        <sz val="12"/>
        <color theme="1"/>
        <rFont val="Arial"/>
        <family val="2"/>
      </rPr>
      <t xml:space="preserve">                                                 </t>
    </r>
    <r>
      <rPr>
        <b/>
        <sz val="12"/>
        <color theme="1"/>
        <rFont val="Arial"/>
        <family val="2"/>
      </rPr>
      <t>Approval (Sponsor):    Dr J. Miller</t>
    </r>
  </si>
  <si>
    <t>Promoting Healthy life style</t>
  </si>
  <si>
    <t>$130k + 31 staff</t>
  </si>
  <si>
    <t>Raise awareness of healthy lifestyle</t>
  </si>
  <si>
    <t>Lack of trained staff, 45 staff members will be trained to deliver the training workshops</t>
  </si>
  <si>
    <t>Dr M. Kelly</t>
  </si>
  <si>
    <t>-</t>
  </si>
  <si>
    <t>Due to lack of trained staff, the initiative will be postponed till late 2019</t>
  </si>
  <si>
    <t>Early Screening on Diabetes &amp; risk factors</t>
  </si>
  <si>
    <t>$200k + 4 staff to run 23 campaigns from Jun-19 to Dec-19</t>
  </si>
  <si>
    <t>Dr R. Smith</t>
  </si>
  <si>
    <t>Working on diabetes cases from its early stages to minimize its risk, we are estimating that we could save $1.3m annually by lowering the population with high risk low and medium risk.</t>
  </si>
  <si>
    <t xml:space="preserve">MASTER PLAN FOR BEST PRACTICES for a project on Innovative Prevention Program to Combat Diabetes </t>
  </si>
  <si>
    <t xml:space="preserve">ACTION PLAN for a project on Innovative Prevention Program to Combat Diabetes </t>
  </si>
  <si>
    <t xml:space="preserve">Name of best practice/idea to implement:     Early Screening on Diabetes &amp; risk factors                                                          </t>
  </si>
  <si>
    <t>Person Responsible for Overseeing the Action Plan:  Dr R. Smith                                             Reference Number (from MP Worksheet):  2</t>
  </si>
  <si>
    <t xml:space="preserve">Train 2 health Center staff on the manual and periodic Health Check-up service </t>
  </si>
  <si>
    <t xml:space="preserve">Audit current laboratory check-up service </t>
  </si>
  <si>
    <t xml:space="preserve">Develop electronic Periodic Health Check-up package in SAM system </t>
  </si>
  <si>
    <t xml:space="preserve">Train concerned staff of remaining health centres on the manual and implementation of periodic Health Check-up service </t>
  </si>
  <si>
    <t xml:space="preserve">Field visits to all health canters to assist readiness for implementation of the service and go live. </t>
  </si>
  <si>
    <t xml:space="preserve">Initial feedback on implementation and challenges </t>
  </si>
  <si>
    <t xml:space="preserve">Collect the data and complete the analysis </t>
  </si>
  <si>
    <t xml:space="preserve">Send the report for Quality office </t>
  </si>
  <si>
    <t xml:space="preserve">Prepare the final report for </t>
  </si>
  <si>
    <t>Pilot the service in 2 health canters</t>
  </si>
  <si>
    <t>We are negotiating some deals with the main shopping mall to sponsor the initiative, the shopping malls will allocate advertising space and booths to promote the initiative for free.</t>
  </si>
  <si>
    <t>Participation of public in the campaigns could be low, we will work with stakeholders to increase the voluntary participation in the campaign</t>
  </si>
  <si>
    <t>Periodic Health check-up go live in all health canters</t>
  </si>
  <si>
    <t>$500 + 5 man days</t>
  </si>
  <si>
    <t>Dr. E. Lee</t>
  </si>
  <si>
    <t>Dr K. Parks</t>
  </si>
  <si>
    <t>Dr D. Ross</t>
  </si>
  <si>
    <t>Dr J. Howard</t>
  </si>
  <si>
    <t>$300 + 2 man days</t>
  </si>
  <si>
    <t>$6000 + 63 man days</t>
  </si>
  <si>
    <t>$1530 + 18 man days</t>
  </si>
  <si>
    <t>$2400 + 36 man days</t>
  </si>
  <si>
    <t>$700 + 3 man days</t>
  </si>
  <si>
    <t>$47800 + 1470 man days</t>
  </si>
  <si>
    <t>$2750 + 10 man days</t>
  </si>
  <si>
    <t>$1100 + 30 man days</t>
  </si>
  <si>
    <t>$150 + 1 man days</t>
  </si>
  <si>
    <t>$5100 + 30 man days</t>
  </si>
  <si>
    <t>$68330 + 1668 man days</t>
  </si>
  <si>
    <t>Finalncial benefit will be calculated later, early stats shows it is at least $1m annually.
Main non-financial benefit is that 387 high risk participants were totally unaware about their condintion, and they are likley to be diabetes in the next 5 yeasr</t>
  </si>
  <si>
    <t>It was planned to go live in 4 health centers but we managed to include all the 6 health centers</t>
  </si>
  <si>
    <t>How to practice emotional hygiene, boost emotional resilience and learn alternative ways to deal with the inevitable ups and downs of life. Toolbox shows that there is a way to avert self-defeating behaviours by fostering the innate strength and resilience.  
More Info: 
https://dovetaillearning.org/
http://people.rice.edu/uploadedFiles/People/TEAMS/Succeeding%20as%20a%20Manager-%20Five%20Ways%20to%20Build%20a%20Resilient%20Team.pdf</t>
  </si>
  <si>
    <t>Promoting healthy lifestyle through behaviour change programs</t>
  </si>
  <si>
    <t>Change the behaviours of the community and promote a healthy lifestyle.
Tracking of behaviour change and motivate patients</t>
  </si>
  <si>
    <t xml:space="preserve">general public awareness about common medical problems </t>
  </si>
  <si>
    <t>Generalized to all Gov. departments especially the employees</t>
  </si>
  <si>
    <t xml:space="preserve">Volunteering programs for staff &amp; community participation in the health awareness </t>
  </si>
  <si>
    <t xml:space="preserve">Community involvement in the heath awareness programs </t>
  </si>
  <si>
    <t xml:space="preserve">Gym in health centres </t>
  </si>
  <si>
    <t>the increase need of health education in the community &amp; clinics, therefore we need to increase the number of health educators staff</t>
  </si>
  <si>
    <t xml:space="preserve">happiness prescription for employee </t>
  </si>
  <si>
    <t>employee satisfaction</t>
  </si>
  <si>
    <t xml:space="preserve">• Provide sports areas in the workplace.
• Provide special discounts for employees in sports clubs and healthily restaurants.
</t>
  </si>
  <si>
    <t>Sports Council, Municipality, Department of Health &amp; Prevention</t>
  </si>
  <si>
    <t>Change the behaviours of the community and promote a healthy lifestyle.
The development of a curriculum in schools for the different educational stages related to health education</t>
  </si>
  <si>
    <t>o Embedding a culture of innovation DSC is expected to increase staff productivity by 7%</t>
  </si>
  <si>
    <t>o Raise number of innovations implemented within the organization by 30%.</t>
  </si>
  <si>
    <t>o For meantime no direct financial benefits is measured from project implementation, however, revenue generating and cost reduction will be considered when implementing innovative ideas as it is the main goal of our project.
o Increase in number of suggestions by 50% will result in $103k (as a result of more efficient processes and additional services).</t>
  </si>
  <si>
    <t>o  Upgrading the suggestions and complains management systems to a state-of-art system.</t>
  </si>
  <si>
    <t>o Identify &amp; Implement creative thinking tools to be used in Innovation Labs and Brainstorming Workshops.</t>
  </si>
  <si>
    <t>Adhere to the international rules and regulations of air safety</t>
  </si>
  <si>
    <t>Sample of the passengers will answer short survey
The promotional campaign will target the passengers
Adhere to the rules and regulations</t>
  </si>
  <si>
    <t>Stakeholder Analysis form for a project on Baggage Security</t>
  </si>
  <si>
    <t>Changes in the rules and regulations regarding the authority to the Police to open the bags without calling the passenger.</t>
  </si>
  <si>
    <t>The passengers can't block the project, but with low participation, they can affect project success.</t>
  </si>
  <si>
    <t>Unavailability of infrastructure, or not providing data</t>
  </si>
  <si>
    <t>Learn about the best practice and difficulties when implementing them.</t>
  </si>
  <si>
    <t>Source of learning</t>
  </si>
  <si>
    <t>Emails, Social Media, Promotional Campaigns, Surveys and Site Visits, adhering to Benchmarking code of Conduct.</t>
  </si>
  <si>
    <t>Latest update of project progress</t>
  </si>
  <si>
    <t>Project sponsor will provide support</t>
  </si>
  <si>
    <t>TRADE Spreadsheet and supporting documents</t>
  </si>
  <si>
    <t>Circulate an article about the latest progress of the project in the monthly newsletter</t>
  </si>
  <si>
    <t>Once per month</t>
  </si>
  <si>
    <t>Article in the Newspaper, posts in the social media</t>
  </si>
  <si>
    <t>Publish an article about the project achievements</t>
  </si>
  <si>
    <t>Posting about the important milestones in the newspaper, regular update in the social media accounts.</t>
  </si>
  <si>
    <t>Article in the newsletter, and internal website (Intranet)</t>
  </si>
  <si>
    <t>Posting an article in the local newspapers and series of social media posts.</t>
  </si>
  <si>
    <t>The latest update of project progress and the findings of Review stage</t>
  </si>
  <si>
    <t>Presentation slides and TRADE Spreadsheet</t>
  </si>
  <si>
    <t>At the end of Review stage</t>
  </si>
  <si>
    <t>Discussing the latest update of project progress and the recommendations for Deploy stage</t>
  </si>
  <si>
    <t>Some of the recommendations will require authorising from the senior executives for implementation</t>
  </si>
  <si>
    <t>At the end of Acquire stage</t>
  </si>
  <si>
    <t>Senior Executives</t>
  </si>
  <si>
    <t>For successful change management and closing the gaps we need the support senior executives</t>
  </si>
  <si>
    <t>Focus group</t>
  </si>
  <si>
    <t>Presentation slides and summary report</t>
  </si>
  <si>
    <t>discussing the findings of Innovation Maturity self-assessment</t>
  </si>
  <si>
    <t>Getting the employees feedback, raising awareness and ownership</t>
  </si>
  <si>
    <t>After finalising the results</t>
  </si>
  <si>
    <t>x</t>
  </si>
  <si>
    <t>discussing the findings of Innovation Maturity self-assessment post implementation</t>
  </si>
  <si>
    <t>Beginning of the project</t>
  </si>
  <si>
    <t>Brainstorming meeting to decide on performance measures &amp; record selected measures PMR &amp; P Data worksheets</t>
  </si>
  <si>
    <t>Collect performance data and record in P Data worksheet</t>
  </si>
  <si>
    <t>Review Gap and and SWOT analysis findings and priorities the areas of improvements based on outcomes and difficulty</t>
  </si>
  <si>
    <t>Set up Dropbox folder and invite members</t>
  </si>
  <si>
    <t>Chris developed Aim, Scope and Background</t>
  </si>
  <si>
    <t>Draft  Terms of Reference (Objectves, Stakeholders, Project benefits, Risks)</t>
  </si>
  <si>
    <t>Sometime the benchmarking partners don't share all the information, as it might affect their image.</t>
  </si>
  <si>
    <t>SWOT analysis can be a useful tool for identifying the factors that may hinder or help the achievement of your project aim and assist in further defining the scope of your project. It is useful for identifying the areas that should be benchmarked. Only accept precise, verifiable statements.  Answer the question below before proceeding with the SWOT analysis.</t>
  </si>
  <si>
    <t>Delay by organizational units in submitting of technical report</t>
  </si>
  <si>
    <t>No updated  clearly  defined innovation management Framework Strategy &amp; processes</t>
  </si>
  <si>
    <t xml:space="preserve">No clear relation between innovation products and related processes </t>
  </si>
  <si>
    <t xml:space="preserve">Under developed  ideas management system </t>
  </si>
  <si>
    <t xml:space="preserve">Rewards system need to be updated for internal and external parties </t>
  </si>
  <si>
    <t>Effective reward innovation &amp; ideas reward system.</t>
  </si>
  <si>
    <t xml:space="preserve"> Innovation lab guidelines based on best practices and clear benchmark</t>
  </si>
  <si>
    <t xml:space="preserve">No clear direction or approach to define and engage partnerships in innovation </t>
  </si>
  <si>
    <t xml:space="preserve">No allocated budget to support  innovation strategy and projects </t>
  </si>
  <si>
    <t xml:space="preserve">Innovation strategy needs to be updated and communicated </t>
  </si>
  <si>
    <t xml:space="preserve">no approach for open innovation </t>
  </si>
  <si>
    <t>Develop approach and educate &amp; enhance awareness stakeholders</t>
  </si>
  <si>
    <t xml:space="preserve">Structured training program with clear targets and plans </t>
  </si>
  <si>
    <t xml:space="preserve">Clear structured approach and plan to support innovation communication through different innovative out of box channels </t>
  </si>
  <si>
    <t xml:space="preserve">Potential partners mapping &amp; prioritization </t>
  </si>
  <si>
    <t>Employee individual performance contract lacks any innovation related KPIs relevant to innovation or ideation/suggestions... Etc</t>
  </si>
  <si>
    <t xml:space="preserve">Encourage the presence of targeted innovation KPIs for all employees </t>
  </si>
  <si>
    <t xml:space="preserve">Unclear Leadership engagement and support for Innovation </t>
  </si>
  <si>
    <t>Engaged leadership, present, aware, encouraging</t>
  </si>
  <si>
    <t xml:space="preserve">No Innovation management  KPIs /Metrics </t>
  </si>
  <si>
    <t xml:space="preserve">No periodic reports to monitor and improve
 innovation management  </t>
  </si>
  <si>
    <t xml:space="preserve">Periodic and annual report on innovation achievements &amp; learnings </t>
  </si>
  <si>
    <t xml:space="preserve">Leadership
People 
Training </t>
  </si>
  <si>
    <t>Metrics &amp; 
Performance</t>
  </si>
  <si>
    <t>Update strategy and communicate  internally</t>
  </si>
  <si>
    <t>No dedicated unit for innovation</t>
  </si>
  <si>
    <t>No targeted well structured specialized  training program for innovation champions and experts / databased of trained and skilled individuals</t>
  </si>
  <si>
    <t xml:space="preserve">Clear AND communicated innovation metrics with targets and clear ownership </t>
  </si>
  <si>
    <t>Baggage security unit</t>
  </si>
  <si>
    <t>15 per 1000 bags</t>
  </si>
  <si>
    <t>37 per 1000 bags per day</t>
  </si>
  <si>
    <t>Analyse the data and improve the awareness campaigns</t>
  </si>
  <si>
    <t>Measure number of bags that contain restricted items</t>
  </si>
  <si>
    <t>Performance Measure Record No.5</t>
  </si>
  <si>
    <t>Number of Passenger Summoned for inspection</t>
  </si>
  <si>
    <t>Number of flights delayed due to summoning passenger</t>
  </si>
  <si>
    <t>Measure number of flights that get delayed due to summoning passengers</t>
  </si>
  <si>
    <t>27 per 1000 flight per day</t>
  </si>
  <si>
    <t>42 per 1000 flight per day</t>
  </si>
  <si>
    <t>Analysis the data and improve the procedures</t>
  </si>
  <si>
    <t>Decrease restricted items in the checked-in bags</t>
  </si>
  <si>
    <t>Quality</t>
  </si>
  <si>
    <t>Cost</t>
  </si>
  <si>
    <t>Time</t>
  </si>
  <si>
    <t>57 per 10000 passengers per day</t>
  </si>
  <si>
    <t>35 per 10000  passengers per day</t>
  </si>
  <si>
    <t>(Number of summoned passenger/ total number of passengers) * 10000</t>
  </si>
  <si>
    <t>(Number of bags containing restricted item / total number of bags) * 1000</t>
  </si>
  <si>
    <t>(Number of flights delays / total number of flights per day) * 1000</t>
  </si>
  <si>
    <t>daily</t>
  </si>
  <si>
    <t>Undertake site visits and online meetings</t>
  </si>
  <si>
    <t>Refer to SA Worksheet for full stakeholder analysis</t>
  </si>
  <si>
    <t>TRADE 2020.08.11</t>
  </si>
  <si>
    <t>TRADE 2020.12.11</t>
  </si>
  <si>
    <t>TRADE 2021.01.13</t>
  </si>
  <si>
    <t>TRADE 2021.04.27</t>
  </si>
  <si>
    <t>TRADE 2021.06.30</t>
  </si>
  <si>
    <t>TRADE 2021.09.29</t>
  </si>
  <si>
    <t>The benchmarking project will include:
A) Developing an appropriate Innovation Strategy for NSC Creativity &amp; Innovation Unit.
B) Implementing parts of the Innovation Strategy within the time-frame of the project addressing the identified areas (Leadership, Strategic Planning, People, Culture, Processes, Tools and Techniques, Training, Facilities, Idea capture, Idea management and Metrics) through an innovation maturity self-assessment and improving the following:
1. People (Culture): 
- Awareness of NSC employees and Customers about the importance of innovation
2. Processes: 
- NSC Process &amp; Services
- Idea Management Processes (Suggestions &amp; Complaints)
- Innovation Labs and Brain Storming Sessions
- Intellectual Property Process
3. Technology: 
- Suggestions &amp; Complaints Management Systems
C) Investigating innovative methods which assist NSC to provide statistical information in a more appealing way (Increase the use of NSC statistical information)</t>
  </si>
  <si>
    <t>A. Financial Cost (excluding Deploy Stage)</t>
  </si>
  <si>
    <t>Conducted Review Stage again and implement additional Innovation Maturity self-assessment questionnaire involving 82 employees
Change proposed start and finish date of Acquire, Deploy and Evaluate Stages
Expected Cost is estimated for TOR, Research Task (1&amp;2) &amp; Acquire Stages</t>
  </si>
  <si>
    <t xml:space="preserve">Our main responsibilities are collecting, analysing and disseminating statistics about the national economy, society and population. NSC established Creativity &amp; Innovation Unit to implement government’s vision and strategy to be aligned with other government departments. The term innovation is new not only in the government but also internationally where there is no certain guideline to follow when establishing and Innovation Strategy and it varies in content from one source to another. In addition, the government is more focused on developing and training departments and employees on federal level. Therefore, NSC wants to be a pioneer in implementing a proper innovation management system which aims to improve and raise the standard of its core business (Statistics) by learning from benchmarking partners and identifying the best practices which is applicable to its field. 
Due to the importance of innovation in raising the performance of an entity, NSC included it as one of its strategic goals which drives the development of it processes and services. However, statistics field is restricted with specific criteria, formulas and confidentiality, as the data gathered and measured depends on international standards. Nevertheless it is very crucial for NSC develop innovative methods and initiatives to overcome the strategic challenges and raise the awareness of beneficiaries about the importance of statistics in making the right decisions that leads to sustainable economic growth. </t>
  </si>
  <si>
    <t>3) Open channels with federal departments for the sake of transferring knowledge</t>
  </si>
  <si>
    <t>Objective 2 - Review, assess and analyse Innovation Management Maturity Level by 13th January 2021</t>
  </si>
  <si>
    <t>Objective 3 - Identify best practices in Innovation Management &amp; Innovation Management Standard Implementations (Informal &amp; Formal) by 12th May 2021</t>
  </si>
  <si>
    <t>Objective 4 - Start implementing quick wins of innovative statistics by Jun 2021</t>
  </si>
  <si>
    <t>Objective 5 - Implement the initiatives related to Innovation Management &amp; Innovation Management Standard by 28th August 2021</t>
  </si>
  <si>
    <t xml:space="preserve">Objective 6 - Evaluate the outcomes of the project with an expected increase in Innovation Management Maturity Level from Level 2 to Level 4 by end of the project and to be Innovation Management Standard Certified by 29th September 2021 </t>
  </si>
  <si>
    <t>17th January 2021</t>
  </si>
  <si>
    <t>Actual Date to be completed as per project plan: 
Start Date: 17th January 2021
Finish Date: 31st March 2021</t>
  </si>
  <si>
    <t>3rd April 2021</t>
  </si>
  <si>
    <t>28th August 2021</t>
  </si>
  <si>
    <t>Actual Date to be completed as per project plan: 
Start Date: 3rd April 2021
Finish Date: 28th August 2021</t>
  </si>
  <si>
    <t>29th August 2021</t>
  </si>
  <si>
    <t>29th September 2021</t>
  </si>
  <si>
    <t>Actual Date to be completed as per project plan:
Start Date: 29th August 2021
Finish Date: 27th November 2021</t>
  </si>
  <si>
    <t>Objective 1 - Include the benchmarking project to be as part of Establishment of Creativity &amp; Innovation Unit Project Plan under NSC Projects for the year 2020/2021, in addition to decide and obtain sign off on the Terms of Reference by 8th November 2020</t>
  </si>
  <si>
    <t>o Raising awareness of employees and customers and increase number of suggestions from 186 per month in 2020 to 280 per month in 2021.</t>
  </si>
  <si>
    <t>o Yes, it is read and understood by all project members.
o Benchmarking Project Agreement Form and Project Commitment Forms to be signed by 29th October 2020</t>
  </si>
  <si>
    <t>25th October 2020</t>
  </si>
  <si>
    <t>8th November 2020</t>
  </si>
  <si>
    <t>1st November 2020</t>
  </si>
  <si>
    <t>12th November 2020</t>
  </si>
  <si>
    <t>o Increased use of statistical information by stakeholders leading to better decisions and significant financial benefits to the economy. Such as better planning for the required infrastructure and public services in the next 5 years.
o Saving cost of hiring a consultant company to prepare Innovation Strategy Management (Around $50,000).</t>
  </si>
  <si>
    <t>o Raise level of innovation management maturity level from 53.7% in Jul 2020 (IMS Checklist Rating: Sporadic) to Good or Excellent</t>
  </si>
  <si>
    <t>o Implement Innovation Management Standard Stages which covers all the gaps and will make the department the 1st in the country to apply the standard.</t>
  </si>
  <si>
    <t xml:space="preserve">
o Improving quality of suggestions will result in higher financial gains as well. In 2020, the financial benefit of the suggestions was $68k, a 20% improvement in the quality of suggestions will result in $13600 increase, total of $81.6k.</t>
  </si>
  <si>
    <t xml:space="preserve">The main beneficiaries of the project, they will be required to participate in different activities through the project (such as the innovation maturity assessment, brainstorming sessions) </t>
  </si>
  <si>
    <t>Provide resources, approve the proposed changes and implement new innovation strategy</t>
  </si>
  <si>
    <t xml:space="preserve">Customers of NCS services, any change in NCS services will impact them directly </t>
  </si>
  <si>
    <t>The innovation strategy should be part of the overall strategy of NCS and should be conflicting with it. Therefore, the office needs to be close to the development process of the innovation strategy.</t>
  </si>
  <si>
    <t>They will be interested in learning about how we will improve and implement the best practices.</t>
  </si>
  <si>
    <t>This is a business opportunity for them, also success of this project will enhance the image of the standard in the region.</t>
  </si>
  <si>
    <t>Tasks are managed using the TRADE spreadsheet. Steps and tasks are reviewed at regular meetings. Team members are responsible for closing out tasks by the due dates. The Benchmarking Facilitator is responsible for making changes to the TRADE spreadsheet and upload it to the shared drive allocated to the project.
Tasks were allocated to team members based on their expertise. Each member is responsible for closing out tasks by the due dates. Team meetings include reviewing and sharing tasks among members for feedback and comments and to take action.
Also, during the team meetings, the Gantt Chart is shared and updated to make sure the project is on track.
The latest 
For details, refer to task sheet (TOR-T, Review-T, Acquire-T, Deploy-T, and Evaluate-T)</t>
  </si>
  <si>
    <t>The Team Leader circulates proposed TOR and TRADE spreadsheet changes to the Project Sponsor who discusses these with the CEO when necessary. Changes are either signed off or discussed if the Project Sponsor wants further amendments to be made. A copy of the final and agreed spreadsheet is circulated to the Project Sponsor and all Team Members within two days of approval.
During the team meetings, the approved changes is discussed and distributed for action, if a change is required by a different team (such as IT or HR), then a special meeting is held with them to agree on details.</t>
  </si>
  <si>
    <r>
      <t xml:space="preserve">The stakeholders will be communicated through the below channels:
o </t>
    </r>
    <r>
      <rPr>
        <b/>
        <sz val="8"/>
        <rFont val="Arial"/>
        <family val="2"/>
      </rPr>
      <t>Emails:</t>
    </r>
    <r>
      <rPr>
        <sz val="8"/>
        <rFont val="Arial"/>
        <family val="2"/>
      </rPr>
      <t xml:space="preserve">
- The project administrator circulates: Agenda, Previous MOM, TRADE Tasks Form and TRADE spreadsheet among project members prior to the meeting
- Circulate progress update email to employees focusing on new findings quarterly in an Infographic format
o </t>
    </r>
    <r>
      <rPr>
        <b/>
        <sz val="8"/>
        <rFont val="Arial"/>
        <family val="2"/>
      </rPr>
      <t>Meetings:</t>
    </r>
    <r>
      <rPr>
        <sz val="8"/>
        <rFont val="Arial"/>
        <family val="2"/>
      </rPr>
      <t xml:space="preserve"> 
- Project members meets on weekly basis with the attendance of the sponsor (if available)
- Meeting with leadership team on monthly basis to give an update about the progress of the project
o </t>
    </r>
    <r>
      <rPr>
        <b/>
        <sz val="8"/>
        <rFont val="Arial"/>
        <family val="2"/>
      </rPr>
      <t>WhatsApp:</t>
    </r>
    <r>
      <rPr>
        <sz val="8"/>
        <rFont val="Arial"/>
        <family val="2"/>
      </rPr>
      <t xml:space="preserve">
- Project members will share thoughts and information through a WhatsApp Group which will ensure fast &amp; easy information exchange
o </t>
    </r>
    <r>
      <rPr>
        <b/>
        <sz val="8"/>
        <rFont val="Arial"/>
        <family val="2"/>
      </rPr>
      <t>Reports:</t>
    </r>
    <r>
      <rPr>
        <sz val="8"/>
        <rFont val="Arial"/>
        <family val="2"/>
      </rPr>
      <t xml:space="preserve">
- Raising monthly reports about the progress of the project to all project members after the sign off
o </t>
    </r>
    <r>
      <rPr>
        <b/>
        <sz val="8"/>
        <rFont val="Arial"/>
        <family val="2"/>
      </rPr>
      <t>Presentations:</t>
    </r>
    <r>
      <rPr>
        <sz val="8"/>
        <rFont val="Arial"/>
        <family val="2"/>
      </rPr>
      <t xml:space="preserve">
- Project leader/member present during Leadership Meeting the progress of the project in coordination with PMO team monthly 
- Project member to share and present progress of the project during Project Progress Sharing Day quarterly
o </t>
    </r>
    <r>
      <rPr>
        <b/>
        <sz val="8"/>
        <rFont val="Arial"/>
        <family val="2"/>
      </rPr>
      <t>Brainstorming Workshops:</t>
    </r>
    <r>
      <rPr>
        <sz val="8"/>
        <rFont val="Arial"/>
        <family val="2"/>
      </rPr>
      <t xml:space="preserve">
- Quarterly workshops with stakeholders (awareness &amp; feedback)
o </t>
    </r>
    <r>
      <rPr>
        <b/>
        <sz val="8"/>
        <rFont val="Arial"/>
        <family val="2"/>
      </rPr>
      <t>NCS internal newsletter:</t>
    </r>
    <r>
      <rPr>
        <sz val="8"/>
        <rFont val="Arial"/>
        <family val="2"/>
      </rPr>
      <t xml:space="preserve">
- Brief update about the project progress in the monthly internal newsletter of NCS.</t>
    </r>
  </si>
  <si>
    <t>3) Lack of cooperation with other government departments</t>
  </si>
  <si>
    <t>2) Unable to find benchmarking partners with high self assessment scores</t>
  </si>
  <si>
    <t>2) Search for departments who implemented the same self assessment tools and look for high scores by area of the self-assessment rather than the overall score</t>
  </si>
  <si>
    <t>4) Conduct periodic brainstorming sessions (awareness &amp; feedback), and keep them informed about project progress via the internal newsletter.</t>
  </si>
  <si>
    <t>5) Transfer budget from NSC's completed projects to support innovation projects. Also, utilise the internal resources whenever possible.</t>
  </si>
  <si>
    <t>o Using the standard and its audit will save time as a result of faster identification of gaps, which in turn will lower the project cost.</t>
  </si>
  <si>
    <t>Management</t>
  </si>
  <si>
    <t>Method</t>
  </si>
  <si>
    <t>Measurement</t>
  </si>
  <si>
    <t>Material</t>
  </si>
  <si>
    <t>Following a benchmarking visit at WestEd California, The organisation has partnered with the US research organization to launch the first ever survey to measure students’ happiness at schools and to conduct workshops to acquire strategies for effective action plans to improve the school climate. (Dec 2020)</t>
  </si>
  <si>
    <t>School competition promoted by a cross-governmental team to raise awareness about the importance of happiness and wellbeing among school staff, students and their families. (Oct 2020)
Participation: 28 private schools have applied to the awards submitting details about their best practices to related to physical, mental and social wellbeing for students and school staff.
Summary of best practices inside schools, refer to:
Happy Schools.pdf</t>
  </si>
  <si>
    <t xml:space="preserve">Efficient tender officers </t>
  </si>
  <si>
    <t xml:space="preserve">Reliable electronic system </t>
  </si>
  <si>
    <t>Delegating  responsibility is effective in the organisation</t>
  </si>
  <si>
    <t>Management rotation between section periodically</t>
  </si>
  <si>
    <t>Complicated approver Cycle of the contracts</t>
  </si>
  <si>
    <t>Depending on Excel files to extract the results of section indicators</t>
  </si>
  <si>
    <t xml:space="preserve">Suppliers declining contracts frequently </t>
  </si>
  <si>
    <t xml:space="preserve">Fewer number of suppliers quoting </t>
  </si>
  <si>
    <t xml:space="preserve">Lack of standard of bid extensions  </t>
  </si>
  <si>
    <t>Non compliance with the current process from business unit</t>
  </si>
  <si>
    <t xml:space="preserve">Name of Category  </t>
  </si>
  <si>
    <t xml:space="preserve">Name of Cause </t>
  </si>
  <si>
    <t xml:space="preserve">Description of how the "Cause" may impact the "Effect" </t>
  </si>
  <si>
    <t xml:space="preserve">Lack Availability of dedicated resources </t>
  </si>
  <si>
    <t>No proper facts, data, supporting decision making</t>
  </si>
  <si>
    <t>Too many initiatives with lacking strategic priorities</t>
  </si>
  <si>
    <t>Lacking expertise in managing teams of researchers and driving KPIs</t>
  </si>
  <si>
    <t>Stakeholders</t>
  </si>
  <si>
    <t xml:space="preserve">Resistance towards change </t>
  </si>
  <si>
    <t xml:space="preserve">Difference in HR maturity levels </t>
  </si>
  <si>
    <t>Complexity and diversity of services</t>
  </si>
  <si>
    <t>Backdated and less innovative HR ideas and initiatives</t>
  </si>
  <si>
    <t>Funds</t>
  </si>
  <si>
    <t>Difficult to quantify of Financial Returns</t>
  </si>
  <si>
    <t>IT features and applications</t>
  </si>
  <si>
    <t>The research needs a number of qualified staff to work, otherwise it can't be finished within the timeframe</t>
  </si>
  <si>
    <t>Decision-making had to be based on facts and a trustworthy data, otherwise the results will be misleading</t>
  </si>
  <si>
    <t>The department is overwhelmed with many initiatives, they have to be priorities based on their strategic importance</t>
  </si>
  <si>
    <t>Since this is a new field to us, there is no in-house expert in leading the researchers, which might delay the project till hiring the right person</t>
  </si>
  <si>
    <t>Wide base of stakeholders with varying expectations</t>
  </si>
  <si>
    <t>To many stakeholders, with each one of them is expecting different output which is putting more pressure to fulfil to many requests</t>
  </si>
  <si>
    <t>Lack of clear Measurement parameters</t>
  </si>
  <si>
    <t>When dealing with other HR departments in the gov. entities, it's difficult sometimes to due to the difference in HR maturity, this leads to delays and more unnecessary communication.</t>
  </si>
  <si>
    <t>The prime reason for the Research is be prepared for the future, with absence of creativity and new ideas, it will be difficult to achieve this goal</t>
  </si>
  <si>
    <t>"What can't measured can't be improved", tracking progress in impossible with measurement</t>
  </si>
  <si>
    <t xml:space="preserve">Lack of budget </t>
  </si>
  <si>
    <t>The project requires some investments in fixed assist and information databases, without a budget we can't progress in the project.</t>
  </si>
  <si>
    <t>Top leadership require a clear financial return in order to approve the investment, the difficulty of estimating the returns is delaying the project</t>
  </si>
  <si>
    <t>Change resistance will delay the project even further, till it resolved, that can cause a huge waste of resources and time</t>
  </si>
  <si>
    <t>It lead to wider scope of work and more resources needed</t>
  </si>
  <si>
    <t>We need to subscribe to special information databases and there are certain requirements that must be met. Therefore, we need to upgrade our systems or we can't get access.</t>
  </si>
  <si>
    <t>Q1 2021</t>
  </si>
  <si>
    <t>PERFORMANCE GRAPHS</t>
  </si>
  <si>
    <t>The data in the P Data Worksheets shoud be shown as graphs in this worksheet for ease of monitoring.</t>
  </si>
  <si>
    <t>What is the current and desired state of the opportunity or challenge that is being faced? Analysis techniques such as SWOT/Fishbone should be used to identify the key challenges and prioritise their importance. These can then be transferred to the Gap Analysis Form to specify the current state, desired state and "best practice search" or "action" required to close the gap. If "actions" these should be transferred to the II&amp;BP Form. The themes/pillars of Management, Man, Method, Measurement, Machine and Material can be changed to fit the project and are likely to match those used in the Fishbone diagram or other analysis techniques.</t>
  </si>
  <si>
    <t>Best Practice Search or Action to Close the Gap (Actions should be copied to the II&amp;BP Form)</t>
  </si>
  <si>
    <t>Rank the Best Practice Searches in Order of Importance for each theme/pillar</t>
  </si>
  <si>
    <t>Themes</t>
  </si>
  <si>
    <t>To find best practices in producing innovation products (ideas, business challenges, campaigns and crowd  sourcing &amp; collaboration).</t>
  </si>
  <si>
    <t>initiate clear track for producing innovation products (from ideas/ suggestions  to reality/actual outcomes and benefits )</t>
  </si>
  <si>
    <t xml:space="preserve">To find best practices in reward policy &amp; process, resource availability, Leadership engagement and support </t>
  </si>
  <si>
    <t xml:space="preserve">Develop potential partnerships map &amp; profile </t>
  </si>
  <si>
    <t>Finding best practices in Developing potential partnerships (that include: Engagement plan, communication, collaborations, explore future joint projects).</t>
  </si>
  <si>
    <t>Finding best practice in planning and driving budgeting (Initiate discussion and joint planning in collaboration with finance section (innovation section)</t>
  </si>
  <si>
    <t xml:space="preserve">Engage with internal and external  stakeholders, explore potential partnerships, update current Innovation strategy, conduct awareness session , and continuous feedback </t>
  </si>
  <si>
    <t>Specialized unit with the right expertise</t>
  </si>
  <si>
    <t>Lack of planned and structured innovation training (specialised and general)</t>
  </si>
  <si>
    <t>No clear  approach to motivating and rewarding people</t>
  </si>
  <si>
    <t xml:space="preserve">High engagement and trust in  innovation management  system </t>
  </si>
  <si>
    <t xml:space="preserve">No innovation communication plan, tools and channels </t>
  </si>
  <si>
    <t>Inadequate/unplanned/ collaboration and joint projects with any potential collaborators</t>
  </si>
  <si>
    <t xml:space="preserve">No updated assessment for innovation awareness &amp; innovation maturity  </t>
  </si>
  <si>
    <t xml:space="preserve">Updated assessment for innovation awareness &amp; innovation maturity  </t>
  </si>
  <si>
    <t>GAP ANALYSIS - CURRENT VERSUS DESIRED STATE for a project on Developing a masterplan for innovation ecosystem</t>
  </si>
  <si>
    <t xml:space="preserve">Develop innovation Strategy, Framework, &amp;  Processes </t>
  </si>
  <si>
    <t>To find best practices in develop working document for innovation management framework in the organisation)</t>
  </si>
  <si>
    <t xml:space="preserve">Functional and effective idea management system from idea capture, ideas evaluation, to implementation ,  impact assessment &amp; measuring ROI </t>
  </si>
  <si>
    <t xml:space="preserve">To find best practices in implementations of key elements (e- suggestion scheme, rewards system, encourage and support ideas implementation, ideas scoring methodology, ideas / innovative ideas dashboards. Etc) </t>
  </si>
  <si>
    <t xml:space="preserve">Innovation  knowledge  management/ databases/ Resources needs to be developed to support learning and continuous improvement </t>
  </si>
  <si>
    <t xml:space="preserve">Develop comprehensive innovation knowledge management system </t>
  </si>
  <si>
    <t xml:space="preserve">To find best practices in development of innovation knowledge management system (Planning, defining &amp; Identifying internal sources of data and information including: innovative ideas, total ideas, reports, best practices projects, prototypes, Potential Ips &amp; patents,  training materials, newsletters, brochures, visual, books, policies  &amp; procedures …etc) </t>
  </si>
  <si>
    <t xml:space="preserve">No defined structured  approach for conducting innovation labs </t>
  </si>
  <si>
    <t>Finding best practice related to establishing innovation labs guidelines (themes, reports, recommendations. Etc)</t>
  </si>
  <si>
    <t xml:space="preserve">Plan and drive budgeting decision it support  innovation activities </t>
  </si>
  <si>
    <t>Finding best practices in enhancing awareness of employees on a certain topic.</t>
  </si>
  <si>
    <t>Finding best practices in establishing a unit to oversee innovation.</t>
  </si>
  <si>
    <t>Establish best practices guidelines and process, benchmarking visit schedule</t>
  </si>
  <si>
    <t xml:space="preserve">No plans for benchmarking visits to enhance learning in the area of innovation management </t>
  </si>
  <si>
    <t>Finding best practices in planning for benchmarking visits (including developing guideline, approval and communication, identify the potential benchmarking partners, initial visit schedule and conduct report and recommendations</t>
  </si>
  <si>
    <t>Finding best practices in improving engagement (Communications, awareness, recognition, support and encouragement, by ensuring employees enrolment in training,  involvements in think tanks and innovation labs, &amp; by supporting their suggestions &amp; rewarding engagement &amp;  contribution)</t>
  </si>
  <si>
    <t>Finding best practices in internal communication (to review current innovation communication plan, establish innovation communication plan , create awareness)</t>
  </si>
  <si>
    <t xml:space="preserve">identify innovation pioneers/champions/ ambassadors within organization, and explore suitable programs </t>
  </si>
  <si>
    <t>Finding best practices in promoting ideas within the organisation (Develop specific criteria to identify innovators, create internal database, engage them in innovation projects and innovation activities)</t>
  </si>
  <si>
    <t>Finding best practices in measuring innovation maturity level using multiple channels (focus groups, voting, survey)</t>
  </si>
  <si>
    <t>Finding best practices in setting innovation KPIs (including scope and targets, identifying responsible party to achieve the results, communicate, agree and monitor progress)</t>
  </si>
  <si>
    <t xml:space="preserve">Strategy
Idea Capture 
Idea Mgmt.
Tools 
Process </t>
  </si>
  <si>
    <t>Finding best practices in training development (that include Assessing awareness and maturity, Map the current training programs and existing training partners, proposing types of training according to target groups, and building training programs)</t>
  </si>
  <si>
    <t>Finding best practices for getting internal support to drive an initiative.</t>
  </si>
  <si>
    <t>Finding best practices in communicating updates/progress to leadership.</t>
  </si>
  <si>
    <t xml:space="preserve">Finding best practices in generating progress reports (including defining and deciding what aspects of innovation management outcome to report on and frequency &amp; type of  reports) </t>
  </si>
  <si>
    <t xml:space="preserve">Finding best practices in finding benchmarking partners (exploring future partners and innovation collaborations opportunities) </t>
  </si>
  <si>
    <t>3.1 Develop a best practice research plan</t>
  </si>
  <si>
    <t>3.2 Establish best practice research criteria</t>
  </si>
  <si>
    <t xml:space="preserve">3.3 Undertake best practice research </t>
  </si>
  <si>
    <t xml:space="preserve">3.4 Invite and acquire benchmarking partners </t>
  </si>
  <si>
    <t>3.5  Learn from benchmarking partners</t>
  </si>
  <si>
    <t>3.6 Analysis of best practices</t>
  </si>
  <si>
    <t>Plan the benchmarking methods to use to fit within the project time-line</t>
  </si>
  <si>
    <t xml:space="preserve">Review gap analysis and develop best practice research criteria </t>
  </si>
  <si>
    <t>Cathy, Latoya, Craig, Phil, Johnny (5 people, 2hrs meeting)</t>
  </si>
  <si>
    <t>Cath 5 hrs followed by 1hr meeting 5 people to finalise</t>
  </si>
  <si>
    <t>Team Leader</t>
  </si>
  <si>
    <t>Desktop research to complete Best Practice Research Form</t>
  </si>
  <si>
    <t>Laytoya &amp; Johnny 20 hrs each</t>
  </si>
  <si>
    <t xml:space="preserve">Focus group to brainstorm potential benchmarking partners to combine with Best Practice Research </t>
  </si>
  <si>
    <t>Meeting 8 people, 2 hrs</t>
  </si>
  <si>
    <t>Find contact details of potential benchmarking partners</t>
  </si>
  <si>
    <t>Plan how to contact benchmarking partners, what will be discussed and the desired outcome.</t>
  </si>
  <si>
    <t>Phil, Johnny, 2hr meeting for 2 people</t>
  </si>
  <si>
    <t xml:space="preserve">Phil, Latoya  </t>
  </si>
  <si>
    <t>Make contact with upto 8 potential benchmarking partners to secure a preliminary meeting to discuss if they would like to serve as a benchmarking partner</t>
  </si>
  <si>
    <t>Phil, Johnny, 5hr</t>
  </si>
  <si>
    <t>Undertake preliminary meetings with benchmarking partners to secure their participation and plan full site visit agendas. Secure a minimum of 3 site visits.</t>
  </si>
  <si>
    <t>Prepare site visit interview questions and finalise site visit agenda for each visit</t>
  </si>
  <si>
    <t>Phil, Latoya, 10 hrs followed by team meeting (5 people, 2hrs meeting)</t>
  </si>
  <si>
    <t>All involved in each 1 day site visit  - 4 visits and 3 online meetings</t>
  </si>
  <si>
    <t>All the team, 5 people, for 4 visits - 4hrs each  &amp; 3 online meetings with 3 team members , 2hrs each</t>
  </si>
  <si>
    <t>Prepare benchmarking site visits reports (BVR worksheet) for each visit and online meeting</t>
  </si>
  <si>
    <t>Johnny, Latoya, 3hrs per report</t>
  </si>
  <si>
    <t>Agree on initiatives for implementation combining the best improvement ideas and best practices using BPSM and II&amp;BP</t>
  </si>
  <si>
    <t>Formulate detailed recommendations report</t>
  </si>
  <si>
    <t xml:space="preserve">Phil, Latoya, 8 hrs </t>
  </si>
  <si>
    <t xml:space="preserve">Team meeting 5 people 1hr </t>
  </si>
  <si>
    <t>Team, 5 people + sponsor, 1 hr</t>
  </si>
  <si>
    <t xml:space="preserve">Presentation to  Sponsor </t>
  </si>
  <si>
    <t>TOR approval to close project</t>
  </si>
  <si>
    <t>Team Leader &amp; Sponsor meeting</t>
  </si>
  <si>
    <t xml:space="preserve">Presentation to Sponsor </t>
  </si>
  <si>
    <t>Two expert presentations to be arranged and delivered on the topic (academics/consultants)</t>
  </si>
  <si>
    <t>Planning Craig 5 hrs, 2 presentations and 8 people to attend 1 hr f</t>
  </si>
  <si>
    <t xml:space="preserve">Click on the Search Form to view it in full </t>
  </si>
  <si>
    <t>Pillars/Themes</t>
  </si>
  <si>
    <t>1.</t>
  </si>
  <si>
    <t>1a)</t>
  </si>
  <si>
    <t>1b)</t>
  </si>
  <si>
    <t>1c)</t>
  </si>
  <si>
    <t>1d)</t>
  </si>
  <si>
    <t>1e)</t>
  </si>
  <si>
    <t>2.</t>
  </si>
  <si>
    <t>2a)</t>
  </si>
  <si>
    <t>2b)</t>
  </si>
  <si>
    <t>2c)</t>
  </si>
  <si>
    <t>2d)</t>
  </si>
  <si>
    <t>2e)</t>
  </si>
  <si>
    <t>3.</t>
  </si>
  <si>
    <t>3a)</t>
  </si>
  <si>
    <t>3b)</t>
  </si>
  <si>
    <t>3c)</t>
  </si>
  <si>
    <t>3d)</t>
  </si>
  <si>
    <t>3e)</t>
  </si>
  <si>
    <t xml:space="preserve">4. </t>
  </si>
  <si>
    <t>4a)</t>
  </si>
  <si>
    <t>4b)</t>
  </si>
  <si>
    <t>4c)</t>
  </si>
  <si>
    <t>4d)</t>
  </si>
  <si>
    <t>4e)</t>
  </si>
  <si>
    <r>
      <rPr>
        <b/>
        <sz val="11"/>
        <rFont val="Arial"/>
        <family val="2"/>
      </rPr>
      <t>Best practice search areas</t>
    </r>
    <r>
      <rPr>
        <sz val="11"/>
        <rFont val="Arial"/>
        <family val="2"/>
      </rPr>
      <t xml:space="preserve"> </t>
    </r>
    <r>
      <rPr>
        <sz val="9"/>
        <rFont val="Arial"/>
        <family val="2"/>
      </rPr>
      <t>(maximum of 6 areas per pillar, write in  a way that they are non-industry specific):</t>
    </r>
  </si>
  <si>
    <r>
      <rPr>
        <b/>
        <sz val="11"/>
        <rFont val="Arial"/>
        <family val="2"/>
      </rPr>
      <t xml:space="preserve">Best practice search questions </t>
    </r>
    <r>
      <rPr>
        <sz val="11"/>
        <rFont val="Arial"/>
        <family val="2"/>
      </rPr>
      <t>(</t>
    </r>
    <r>
      <rPr>
        <sz val="9"/>
        <rFont val="Arial"/>
        <family val="2"/>
      </rPr>
      <t>industry specific questions may be included if relevant)</t>
    </r>
  </si>
  <si>
    <r>
      <t xml:space="preserve">Rationale for questions </t>
    </r>
    <r>
      <rPr>
        <b/>
        <i/>
        <sz val="11"/>
        <rFont val="Arial"/>
        <family val="2"/>
      </rPr>
      <t xml:space="preserve">                </t>
    </r>
    <r>
      <rPr>
        <sz val="9"/>
        <rFont val="Arial"/>
        <family val="2"/>
      </rPr>
      <t>(what is the rationale for asking the question, why is this question important to answer?)</t>
    </r>
  </si>
  <si>
    <t>1. Maintaining Social Distancing &amp; Hygiene Practices</t>
  </si>
  <si>
    <t xml:space="preserve">2. Personal Well-being (personal or self-care, physical exercise, mental health, impact of losing job or income, ability to access entertainment/events etc.   </t>
  </si>
  <si>
    <t>3. Distance Learning</t>
  </si>
  <si>
    <t>1. Societal Behaviour (Covid Pandemic)</t>
  </si>
  <si>
    <t>4. Working Remotely</t>
  </si>
  <si>
    <t xml:space="preserve">5. Consumer buying behaviour </t>
  </si>
  <si>
    <t xml:space="preserve">6. New Societal Opportunities (opportunities for a greener economy, less pollution, opportunity to build a stronger more caring community etc…..).  </t>
  </si>
  <si>
    <t>1a) Cities/States/Countries that have implemented Social distancing successfully?</t>
  </si>
  <si>
    <t xml:space="preserve">1b) Best practices for personal hygiene to limit the spread of the virus? Which society’s have been most successful in changing personal hygiene behaviour? </t>
  </si>
  <si>
    <t>1c) Best practices in social distancing &amp; hygiene practices in malls?</t>
  </si>
  <si>
    <t>1d) Best practices in social distancing &amp; hygiene practices in labour camps/shared accommodation (review Singapore &amp; other countries that have these)</t>
  </si>
  <si>
    <t>1e) Best practices in social distancing &amp; hygiene practices in transport (metro/buses/taxis)</t>
  </si>
  <si>
    <t>1f) Best practices in communicating the importance of social distancing &amp; hygiene (particularly in multiple languages)</t>
  </si>
  <si>
    <t>1g) What global travel may look like?</t>
  </si>
  <si>
    <t>To learn about overall approaches to social distancing</t>
  </si>
  <si>
    <t>To learn best practices in personal hygeine</t>
  </si>
  <si>
    <t>To learn specifically about best practices in malls as major risk area</t>
  </si>
  <si>
    <t>To learn specifically about best practices in labour camps as major risk area</t>
  </si>
  <si>
    <t>To learn specifically about best practices on public transport as major risk area</t>
  </si>
  <si>
    <t>To learn specifically about best practices on communication to encourage responsible behaviour</t>
  </si>
  <si>
    <t>To learn best practices in global travel as major part of our economy</t>
  </si>
  <si>
    <t>2. Crisis Management</t>
  </si>
  <si>
    <t>3. Health</t>
  </si>
  <si>
    <t xml:space="preserve">BEST PRACTICE SEARCH CRITERIA on Conquering Covid-19 </t>
  </si>
  <si>
    <t>Key questions to ask benchmarking partners should be prepared in advance and answers to the questions recorded in writing (and recorded if permission is given) at the benchmarking visit.</t>
  </si>
  <si>
    <r>
      <rPr>
        <b/>
        <sz val="11"/>
        <color theme="1"/>
        <rFont val="Arial"/>
        <family val="2"/>
      </rPr>
      <t>Key questions</t>
    </r>
    <r>
      <rPr>
        <b/>
        <sz val="10"/>
        <color theme="1"/>
        <rFont val="Arial"/>
        <family val="2"/>
      </rPr>
      <t xml:space="preserve"> </t>
    </r>
    <r>
      <rPr>
        <b/>
        <sz val="9"/>
        <color theme="1"/>
        <rFont val="Arial"/>
        <family val="2"/>
      </rPr>
      <t>(What are the key questions you wish to ask?)</t>
    </r>
  </si>
  <si>
    <t>After a visit or meeting with a benchmarking partner the key information learnt should be documented. Consideration should be given as to whether or not the practices observed would be useful to implement.</t>
  </si>
  <si>
    <t>BENCHMARKING PARTNER REPORT for a project on Improving Productivity of Auto workshop</t>
  </si>
  <si>
    <t>BPR</t>
  </si>
  <si>
    <t>Benchmarking Partner Report - used to record the findings from site visits or meetings with benchmarking partners.</t>
  </si>
  <si>
    <t xml:space="preserve">Forms/Resources to Assist </t>
  </si>
  <si>
    <t xml:space="preserve">TRADE Benchmarking Code of Conduct  - Resource Pack </t>
  </si>
  <si>
    <t xml:space="preserve">Benchmarking Agreement Form  - Resource </t>
  </si>
  <si>
    <t xml:space="preserve">TOR Worksheet </t>
  </si>
  <si>
    <t>SA Worksheet</t>
  </si>
  <si>
    <t>TOR-T, Review-T, Acquire-T, Deploy-T, Evaluate-T Worksheets</t>
  </si>
  <si>
    <t>ComP Worksheet</t>
  </si>
  <si>
    <t>Benchmarking Agreement Form - Resource Pack</t>
  </si>
  <si>
    <t>II&amp;BP Worksheet</t>
  </si>
  <si>
    <t>Findings Worksheet</t>
  </si>
  <si>
    <t xml:space="preserve">Process, SWOT&amp;Fish Worksheets </t>
  </si>
  <si>
    <t>PMR Worksheet, Explanation of Performance Measures - Resource Pack</t>
  </si>
  <si>
    <t>P-Data Worksheet</t>
  </si>
  <si>
    <t>Gap Worksheet</t>
  </si>
  <si>
    <t>PST1 Worksheet</t>
  </si>
  <si>
    <t>Search Worksheet</t>
  </si>
  <si>
    <t>Letter - Resource Pack</t>
  </si>
  <si>
    <t>Site Visit Preparation - Resource Pack</t>
  </si>
  <si>
    <t>Q Worksheet</t>
  </si>
  <si>
    <t>Site Visit Agenda - Resource Pack</t>
  </si>
  <si>
    <t>Has a benchmarking visit report (BPR Worksheet) been completed for each visit or meeting?</t>
  </si>
  <si>
    <t>BPR Worksheet</t>
  </si>
  <si>
    <t>BPSM or II&amp;BP Worksheets</t>
  </si>
  <si>
    <t>Action Plan Worksheet</t>
  </si>
  <si>
    <t>Interim Benchmarking Report - Resource Pack</t>
  </si>
  <si>
    <t>MP &amp; AP Worksheets</t>
  </si>
  <si>
    <t>Action Plan Worksheet, Cost /Benefits Analysis Form - Resource Pack</t>
  </si>
  <si>
    <t>Assessment of Benchmarking Project - Resource Pack</t>
  </si>
  <si>
    <t>Findings Worksheets, Final  Benchmarking Report - Resource Pack</t>
  </si>
  <si>
    <t>Criteria</t>
  </si>
  <si>
    <t>Best Practice Search Criteria - the criteria that sets the scope of the best practice search.</t>
  </si>
  <si>
    <t>Develop a best practice research plan</t>
  </si>
  <si>
    <t>Establish best practice search criteria</t>
  </si>
  <si>
    <t xml:space="preserve">Undertake best practice research </t>
  </si>
  <si>
    <t xml:space="preserve">Invite and acquire benchmarking partners </t>
  </si>
  <si>
    <t>Learn from benchmarking partners</t>
  </si>
  <si>
    <t>Analysis of best practices</t>
  </si>
  <si>
    <t>Acquire-T Worksheet</t>
  </si>
  <si>
    <t>Criteria Worksheet</t>
  </si>
  <si>
    <t>Have you planned the Acquire stage using the Acquire-T Worksheet? Therefore decide on the methods you will use to learn best practices e.g. desk-top research, surveys, site visits etc.</t>
  </si>
  <si>
    <t xml:space="preserve">Have you completed the Best Practice Search Criteria Worksheet? </t>
  </si>
  <si>
    <t>Have you held a focus group to brainstorm a list of potential partners that meet your Search Criteria?</t>
  </si>
  <si>
    <t>Have you considered surveying organisations to identify their best practices and benchmarks?</t>
  </si>
  <si>
    <t>Have you developed a preferred list of potential partners from your best practice research, surveys and any focus groups brainstorming a list of potential partners?</t>
  </si>
  <si>
    <t>Have you used Partner Selection Table 2 to prioritise which partners to contact?</t>
  </si>
  <si>
    <t>PS2 Worksheet</t>
  </si>
  <si>
    <t>Have you decided how you will approach potential partners to participate?</t>
  </si>
  <si>
    <t>Have you developed a letter to encourage potential partners to participate?</t>
  </si>
  <si>
    <t xml:space="preserve">What methods are you using to learn from benchmarking partners?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</si>
</sst>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44" formatCode="_-&quot;$&quot;* #,##0.00_-;\-&quot;$&quot;* #,##0.00_-;_-&quot;$&quot;* &quot;-&quot;??_-;_-@_-"/>
    <numFmt numFmtId="43" formatCode="_-* #,##0.00_-;\-* #,##0.00_-;_-* &quot;-&quot;??_-;_-@_-"/>
    <numFmt numFmtId="164" formatCode="_-&quot;$&quot;* #,##0_-;\-&quot;$&quot;* #,##0_-;_-&quot;$&quot;* &quot;-&quot;??_-;_-@_-"/>
    <numFmt numFmtId="165" formatCode="0.0"/>
    <numFmt numFmtId="166" formatCode="0.0;[Red]0.0"/>
    <numFmt numFmtId="167" formatCode="&quot;$&quot;#,##0.00;[Red]&quot;$&quot;#,##0.00"/>
    <numFmt numFmtId="168" formatCode="###,###,###,###,##0"/>
  </numFmts>
  <fonts count="68" x14ac:knownFonts="1">
    <font>
      <sz val="10"/>
      <name val="Arial"/>
    </font>
    <font>
      <sz val="11"/>
      <color theme="1"/>
      <name val="Calibri"/>
      <family val="2"/>
      <scheme val="minor"/>
    </font>
    <font>
      <sz val="10"/>
      <name val="Arial"/>
      <family val="2"/>
    </font>
    <font>
      <sz val="8"/>
      <name val="Arial"/>
      <family val="2"/>
    </font>
    <font>
      <sz val="11"/>
      <name val="Arial"/>
      <family val="2"/>
    </font>
    <font>
      <sz val="12"/>
      <name val="Arial"/>
      <family val="2"/>
    </font>
    <font>
      <b/>
      <sz val="10"/>
      <name val="Arial"/>
      <family val="2"/>
    </font>
    <font>
      <b/>
      <sz val="12"/>
      <name val="Arial"/>
      <family val="2"/>
    </font>
    <font>
      <b/>
      <sz val="11"/>
      <name val="Arial"/>
      <family val="2"/>
    </font>
    <font>
      <i/>
      <sz val="10"/>
      <name val="Arial"/>
      <family val="2"/>
    </font>
    <font>
      <sz val="10"/>
      <name val="Arial"/>
      <family val="2"/>
    </font>
    <font>
      <b/>
      <u/>
      <sz val="11"/>
      <name val="Arial"/>
      <family val="2"/>
    </font>
    <font>
      <b/>
      <sz val="12"/>
      <color indexed="12"/>
      <name val="Arial"/>
      <family val="2"/>
    </font>
    <font>
      <b/>
      <sz val="12"/>
      <color theme="0"/>
      <name val="Arial"/>
      <family val="2"/>
    </font>
    <font>
      <sz val="10"/>
      <color theme="0"/>
      <name val="Arial"/>
      <family val="2"/>
    </font>
    <font>
      <b/>
      <sz val="10"/>
      <color theme="0"/>
      <name val="Arial"/>
      <family val="2"/>
    </font>
    <font>
      <sz val="12"/>
      <color theme="0"/>
      <name val="Arial"/>
      <family val="2"/>
    </font>
    <font>
      <sz val="11"/>
      <name val="Times New Roman"/>
      <family val="1"/>
    </font>
    <font>
      <sz val="7"/>
      <name val="Arial"/>
      <family val="2"/>
    </font>
    <font>
      <sz val="10"/>
      <color theme="1"/>
      <name val="Arial"/>
      <family val="2"/>
    </font>
    <font>
      <b/>
      <sz val="10"/>
      <color theme="1"/>
      <name val="Arial"/>
      <family val="2"/>
    </font>
    <font>
      <b/>
      <sz val="9"/>
      <color theme="1"/>
      <name val="Arial"/>
      <family val="2"/>
    </font>
    <font>
      <b/>
      <sz val="11"/>
      <color theme="1"/>
      <name val="Arial"/>
      <family val="2"/>
    </font>
    <font>
      <b/>
      <sz val="9"/>
      <name val="Arial"/>
      <family val="2"/>
    </font>
    <font>
      <b/>
      <sz val="16"/>
      <color theme="0"/>
      <name val="Arial"/>
      <family val="2"/>
    </font>
    <font>
      <sz val="12"/>
      <color theme="1"/>
      <name val="Arial"/>
      <family val="2"/>
    </font>
    <font>
      <b/>
      <sz val="7"/>
      <name val="Arial"/>
      <family val="2"/>
    </font>
    <font>
      <sz val="8"/>
      <color rgb="FF000000"/>
      <name val="Arial"/>
      <family val="2"/>
    </font>
    <font>
      <sz val="8"/>
      <color theme="0"/>
      <name val="Arial"/>
      <family val="2"/>
    </font>
    <font>
      <b/>
      <sz val="11"/>
      <color theme="0"/>
      <name val="Arial"/>
      <family val="2"/>
    </font>
    <font>
      <sz val="16"/>
      <color theme="0"/>
      <name val="Arial"/>
      <family val="2"/>
    </font>
    <font>
      <sz val="16"/>
      <name val="Arial"/>
      <family val="2"/>
    </font>
    <font>
      <b/>
      <sz val="16"/>
      <name val="Arial"/>
      <family val="2"/>
    </font>
    <font>
      <b/>
      <sz val="16"/>
      <color theme="1"/>
      <name val="Arial"/>
      <family val="2"/>
    </font>
    <font>
      <sz val="11"/>
      <color theme="1"/>
      <name val="Arial"/>
      <family val="2"/>
    </font>
    <font>
      <sz val="11"/>
      <color rgb="FF000000"/>
      <name val="Arial"/>
      <family val="2"/>
    </font>
    <font>
      <sz val="9"/>
      <name val="Arial"/>
      <family val="2"/>
    </font>
    <font>
      <vertAlign val="superscript"/>
      <sz val="11"/>
      <name val="Arial"/>
      <family val="2"/>
    </font>
    <font>
      <b/>
      <sz val="8"/>
      <name val="Arial"/>
      <family val="2"/>
    </font>
    <font>
      <i/>
      <sz val="8"/>
      <name val="Arial"/>
      <family val="2"/>
    </font>
    <font>
      <b/>
      <sz val="22"/>
      <color theme="4"/>
      <name val="Arial"/>
      <family val="2"/>
    </font>
    <font>
      <b/>
      <sz val="9"/>
      <color theme="4" tint="-0.249977111117893"/>
      <name val="Arial"/>
      <family val="2"/>
    </font>
    <font>
      <sz val="9"/>
      <color theme="1"/>
      <name val="Arial"/>
      <family val="2"/>
    </font>
    <font>
      <b/>
      <sz val="9"/>
      <color theme="4"/>
      <name val="Arial"/>
      <family val="2"/>
    </font>
    <font>
      <b/>
      <sz val="9"/>
      <color theme="5" tint="-0.249977111117893"/>
      <name val="Arial"/>
      <family val="2"/>
    </font>
    <font>
      <b/>
      <sz val="9"/>
      <color theme="5" tint="-0.499984740745262"/>
      <name val="Arial"/>
      <family val="2"/>
    </font>
    <font>
      <b/>
      <sz val="11"/>
      <color rgb="FFFFFF00"/>
      <name val="Arial"/>
      <family val="2"/>
    </font>
    <font>
      <b/>
      <sz val="12"/>
      <color theme="1"/>
      <name val="Arial"/>
      <family val="2"/>
    </font>
    <font>
      <sz val="12"/>
      <color indexed="8"/>
      <name val="Arial"/>
      <family val="2"/>
    </font>
    <font>
      <sz val="12"/>
      <color rgb="FF000000"/>
      <name val="Arial"/>
      <family val="2"/>
    </font>
    <font>
      <sz val="14"/>
      <color indexed="8"/>
      <name val="Sakkal Majalla"/>
    </font>
    <font>
      <sz val="9"/>
      <color indexed="8"/>
      <name val="Sakkal Majalla"/>
    </font>
    <font>
      <b/>
      <sz val="18"/>
      <color indexed="8"/>
      <name val="Sakkal Majalla"/>
    </font>
    <font>
      <b/>
      <sz val="14"/>
      <color theme="0"/>
      <name val="Sakkal Majalla"/>
    </font>
    <font>
      <b/>
      <sz val="14"/>
      <color indexed="12"/>
      <name val="Sakkal Majalla"/>
    </font>
    <font>
      <b/>
      <sz val="10"/>
      <color indexed="12"/>
      <name val="Arial"/>
      <family val="2"/>
    </font>
    <font>
      <b/>
      <sz val="14"/>
      <name val="Sakkal Majalla"/>
    </font>
    <font>
      <sz val="14"/>
      <name val="Sakkal Majalla"/>
    </font>
    <font>
      <b/>
      <sz val="13"/>
      <color theme="1"/>
      <name val="Arial"/>
      <family val="2"/>
    </font>
    <font>
      <sz val="36"/>
      <name val="Arial"/>
      <family val="2"/>
    </font>
    <font>
      <b/>
      <sz val="12"/>
      <color theme="4"/>
      <name val="Arial"/>
      <family val="2"/>
    </font>
    <font>
      <b/>
      <sz val="11"/>
      <color theme="4"/>
      <name val="Arial"/>
      <family val="2"/>
    </font>
    <font>
      <sz val="10"/>
      <color theme="4"/>
      <name val="Arial"/>
      <family val="2"/>
    </font>
    <font>
      <b/>
      <sz val="10"/>
      <color theme="4"/>
      <name val="Arial"/>
      <family val="2"/>
    </font>
    <font>
      <i/>
      <sz val="11"/>
      <name val="Arial"/>
      <family val="2"/>
    </font>
    <font>
      <u/>
      <sz val="10"/>
      <color theme="10"/>
      <name val="Arial"/>
      <family val="2"/>
    </font>
    <font>
      <sz val="10"/>
      <name val="Arial"/>
      <family val="2"/>
    </font>
    <font>
      <b/>
      <i/>
      <sz val="11"/>
      <name val="Arial"/>
      <family val="2"/>
    </font>
  </fonts>
  <fills count="48">
    <fill>
      <patternFill patternType="none"/>
    </fill>
    <fill>
      <patternFill patternType="gray125"/>
    </fill>
    <fill>
      <patternFill patternType="solid">
        <fgColor indexed="41"/>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7030A0"/>
        <bgColor indexed="64"/>
      </patternFill>
    </fill>
    <fill>
      <patternFill patternType="solid">
        <fgColor rgb="FFFFFF00"/>
        <bgColor indexed="64"/>
      </patternFill>
    </fill>
    <fill>
      <patternFill patternType="solid">
        <fgColor rgb="FFFFC00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1"/>
        <bgColor indexed="64"/>
      </patternFill>
    </fill>
    <fill>
      <patternFill patternType="solid">
        <fgColor indexed="9"/>
        <bgColor indexed="64"/>
      </patternFill>
    </fill>
    <fill>
      <patternFill patternType="solid">
        <fgColor rgb="FFFF7C80"/>
        <bgColor indexed="64"/>
      </patternFill>
    </fill>
    <fill>
      <patternFill patternType="solid">
        <fgColor rgb="FFFFFFFF"/>
        <bgColor indexed="64"/>
      </patternFill>
    </fill>
    <fill>
      <patternFill patternType="solid">
        <fgColor rgb="FFDEEAF6"/>
        <bgColor indexed="64"/>
      </patternFill>
    </fill>
    <fill>
      <patternFill patternType="solid">
        <fgColor rgb="FFE2EFD9"/>
        <bgColor indexed="64"/>
      </patternFill>
    </fill>
    <fill>
      <patternFill patternType="solid">
        <fgColor rgb="FFFBE4D5"/>
        <bgColor indexed="64"/>
      </patternFill>
    </fill>
    <fill>
      <patternFill patternType="solid">
        <fgColor rgb="FFFFF2CC"/>
        <bgColor indexed="64"/>
      </patternFill>
    </fill>
    <fill>
      <patternFill patternType="solid">
        <fgColor rgb="FFCEF6FA"/>
        <bgColor indexed="64"/>
      </patternFill>
    </fill>
    <fill>
      <patternFill patternType="solid">
        <fgColor rgb="FFE0D3F9"/>
        <bgColor indexed="64"/>
      </patternFill>
    </fill>
    <fill>
      <patternFill patternType="solid">
        <fgColor rgb="FFE3EF99"/>
        <bgColor indexed="64"/>
      </patternFill>
    </fill>
    <fill>
      <patternFill patternType="solid">
        <fgColor theme="0" tint="-0.14999847407452621"/>
        <bgColor indexed="64"/>
      </patternFill>
    </fill>
    <fill>
      <patternFill patternType="solid">
        <fgColor theme="7"/>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4"/>
        <bgColor indexed="64"/>
      </patternFill>
    </fill>
    <fill>
      <patternFill patternType="solid">
        <fgColor rgb="FFE0F1FA"/>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5"/>
        <bgColor indexed="64"/>
      </patternFill>
    </fill>
    <fill>
      <patternFill patternType="solid">
        <fgColor rgb="FFF6F9D4"/>
        <bgColor indexed="64"/>
      </patternFill>
    </fill>
    <fill>
      <patternFill patternType="solid">
        <fgColor rgb="FFF8FCD5"/>
        <bgColor indexed="64"/>
      </patternFill>
    </fill>
    <fill>
      <patternFill patternType="solid">
        <fgColor rgb="FF0070C0"/>
        <bgColor indexed="9"/>
      </patternFill>
    </fill>
    <fill>
      <patternFill patternType="solid">
        <fgColor theme="8" tint="0.79998168889431442"/>
        <bgColor indexed="64"/>
      </patternFill>
    </fill>
    <fill>
      <patternFill patternType="solid">
        <fgColor rgb="FF0070C0"/>
        <bgColor indexed="64"/>
      </patternFill>
    </fill>
    <fill>
      <patternFill patternType="solid">
        <fgColor theme="8" tint="0.79998168889431442"/>
        <bgColor indexed="9"/>
      </patternFill>
    </fill>
    <fill>
      <patternFill patternType="solid">
        <fgColor theme="0"/>
        <bgColor indexed="9"/>
      </patternFill>
    </fill>
    <fill>
      <patternFill patternType="solid">
        <fgColor rgb="FF92D050"/>
        <bgColor indexed="64"/>
      </patternFill>
    </fill>
    <fill>
      <patternFill patternType="solid">
        <fgColor theme="9"/>
        <bgColor indexed="64"/>
      </patternFill>
    </fill>
    <fill>
      <patternFill patternType="solid">
        <fgColor theme="0" tint="-4.9989318521683403E-2"/>
        <bgColor indexed="64"/>
      </patternFill>
    </fill>
    <fill>
      <patternFill patternType="solid">
        <fgColor rgb="FFDAEEF3"/>
        <bgColor rgb="FFDAEEF3"/>
      </patternFill>
    </fill>
    <fill>
      <patternFill patternType="solid">
        <fgColor rgb="FFDAEEF3"/>
        <bgColor indexed="64"/>
      </patternFill>
    </fill>
    <fill>
      <patternFill patternType="solid">
        <fgColor theme="6" tint="0.79998168889431442"/>
        <bgColor indexed="64"/>
      </patternFill>
    </fill>
    <fill>
      <patternFill patternType="solid">
        <fgColor theme="9"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double">
        <color indexed="64"/>
      </right>
      <top/>
      <bottom style="medium">
        <color indexed="64"/>
      </bottom>
      <diagonal/>
    </border>
    <border>
      <left/>
      <right style="double">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double">
        <color indexed="64"/>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double">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indexed="64"/>
      </left>
      <right style="thick">
        <color indexed="64"/>
      </right>
      <top style="thick">
        <color indexed="64"/>
      </top>
      <bottom style="thick">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diagonal/>
    </border>
    <border>
      <left style="thin">
        <color indexed="64"/>
      </left>
      <right/>
      <top/>
      <bottom style="medium">
        <color indexed="64"/>
      </bottom>
      <diagonal/>
    </border>
    <border>
      <left/>
      <right style="medium">
        <color indexed="64"/>
      </right>
      <top/>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double">
        <color indexed="64"/>
      </right>
      <top style="medium">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style="thin">
        <color indexed="8"/>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8"/>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theme="0"/>
      </top>
      <bottom style="medium">
        <color theme="0"/>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8"/>
      </left>
      <right style="medium">
        <color indexed="8"/>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indexed="64"/>
      </top>
      <bottom style="thin">
        <color indexed="64"/>
      </bottom>
      <diagonal/>
    </border>
  </borders>
  <cellStyleXfs count="7">
    <xf numFmtId="0" fontId="0" fillId="0" borderId="0"/>
    <xf numFmtId="44" fontId="2" fillId="0" borderId="0" applyFont="0" applyFill="0" applyBorder="0" applyAlignment="0" applyProtection="0"/>
    <xf numFmtId="0" fontId="1" fillId="0" borderId="0"/>
    <xf numFmtId="0" fontId="2" fillId="0" borderId="0"/>
    <xf numFmtId="0" fontId="65" fillId="0" borderId="0" applyNumberFormat="0" applyFill="0" applyBorder="0" applyAlignment="0" applyProtection="0"/>
    <xf numFmtId="43" fontId="2" fillId="0" borderId="0" applyFont="0" applyFill="0" applyBorder="0" applyAlignment="0" applyProtection="0"/>
    <xf numFmtId="9" fontId="66" fillId="0" borderId="0" applyFont="0" applyFill="0" applyBorder="0" applyAlignment="0" applyProtection="0"/>
  </cellStyleXfs>
  <cellXfs count="1140">
    <xf numFmtId="0" fontId="0" fillId="0" borderId="0" xfId="0"/>
    <xf numFmtId="0" fontId="0" fillId="0" borderId="1" xfId="0" applyBorder="1"/>
    <xf numFmtId="0" fontId="0" fillId="0" borderId="0" xfId="0" applyAlignment="1">
      <alignment horizontal="center"/>
    </xf>
    <xf numFmtId="0" fontId="0" fillId="0" borderId="0" xfId="0" applyAlignment="1"/>
    <xf numFmtId="0" fontId="0" fillId="0" borderId="0" xfId="0" applyAlignment="1">
      <alignment wrapText="1"/>
    </xf>
    <xf numFmtId="0" fontId="5" fillId="0" borderId="0" xfId="0" applyFont="1" applyAlignment="1">
      <alignment horizontal="center"/>
    </xf>
    <xf numFmtId="2" fontId="0" fillId="0" borderId="0" xfId="0" applyNumberFormat="1" applyBorder="1" applyAlignment="1">
      <alignment horizontal="center"/>
    </xf>
    <xf numFmtId="0" fontId="4" fillId="0" borderId="0" xfId="0" applyFont="1" applyBorder="1" applyAlignment="1">
      <alignment horizontal="justify" vertical="top" wrapText="1"/>
    </xf>
    <xf numFmtId="0" fontId="4" fillId="0" borderId="0" xfId="0" applyFont="1" applyBorder="1" applyAlignment="1">
      <alignment horizontal="center" vertical="top" wrapText="1"/>
    </xf>
    <xf numFmtId="0" fontId="4" fillId="0" borderId="0" xfId="0" applyFont="1" applyBorder="1" applyAlignment="1">
      <alignment vertical="top" wrapText="1"/>
    </xf>
    <xf numFmtId="0" fontId="0" fillId="0" borderId="5" xfId="0" applyBorder="1"/>
    <xf numFmtId="0" fontId="0" fillId="0" borderId="10" xfId="0" applyBorder="1"/>
    <xf numFmtId="0" fontId="0" fillId="0" borderId="0" xfId="0" applyFill="1"/>
    <xf numFmtId="0" fontId="0" fillId="0" borderId="0" xfId="0" applyFill="1" applyAlignment="1">
      <alignment wrapText="1"/>
    </xf>
    <xf numFmtId="0" fontId="6" fillId="0" borderId="0" xfId="0" applyFont="1" applyFill="1" applyAlignment="1">
      <alignment wrapText="1"/>
    </xf>
    <xf numFmtId="166" fontId="0" fillId="0" borderId="0" xfId="0" applyNumberFormat="1" applyFill="1"/>
    <xf numFmtId="167" fontId="0" fillId="0" borderId="0" xfId="1" applyNumberFormat="1" applyFont="1" applyFill="1"/>
    <xf numFmtId="165" fontId="0" fillId="0" borderId="0" xfId="0" applyNumberFormat="1" applyFill="1"/>
    <xf numFmtId="164" fontId="0" fillId="0" borderId="0" xfId="0" applyNumberFormat="1" applyFill="1"/>
    <xf numFmtId="164" fontId="0" fillId="0" borderId="0" xfId="1" applyNumberFormat="1" applyFont="1" applyFill="1"/>
    <xf numFmtId="0" fontId="4" fillId="0" borderId="0" xfId="0" applyFont="1" applyFill="1" applyBorder="1" applyAlignment="1">
      <alignment horizontal="justify" vertical="top" wrapText="1"/>
    </xf>
    <xf numFmtId="0" fontId="0" fillId="0" borderId="0" xfId="0" applyBorder="1"/>
    <xf numFmtId="165" fontId="0" fillId="0" borderId="0" xfId="0" applyNumberFormat="1"/>
    <xf numFmtId="0" fontId="4" fillId="0" borderId="20" xfId="0" applyFont="1" applyBorder="1" applyAlignment="1">
      <alignment vertical="top" wrapText="1"/>
    </xf>
    <xf numFmtId="0" fontId="0" fillId="0" borderId="21" xfId="0" applyBorder="1"/>
    <xf numFmtId="0" fontId="4" fillId="0" borderId="22" xfId="0" applyFont="1" applyBorder="1" applyAlignment="1">
      <alignment vertical="top" wrapText="1"/>
    </xf>
    <xf numFmtId="0" fontId="8" fillId="0" borderId="0" xfId="0" applyFont="1" applyBorder="1"/>
    <xf numFmtId="0" fontId="10" fillId="0" borderId="20" xfId="0" applyFont="1" applyBorder="1" applyAlignment="1">
      <alignment horizontal="center" vertical="top" wrapText="1"/>
    </xf>
    <xf numFmtId="0" fontId="10" fillId="0" borderId="20" xfId="0" applyFont="1" applyBorder="1" applyAlignment="1">
      <alignment vertical="top" wrapText="1"/>
    </xf>
    <xf numFmtId="0" fontId="4" fillId="0" borderId="15" xfId="0" applyFont="1" applyBorder="1" applyAlignment="1">
      <alignment vertical="top" wrapText="1"/>
    </xf>
    <xf numFmtId="0" fontId="12" fillId="0" borderId="0" xfId="0" applyFont="1"/>
    <xf numFmtId="0" fontId="0" fillId="2" borderId="0" xfId="0" applyFill="1"/>
    <xf numFmtId="0" fontId="6" fillId="3" borderId="22" xfId="0" applyFont="1" applyFill="1" applyBorder="1" applyAlignment="1">
      <alignment horizontal="center" vertical="top" wrapText="1"/>
    </xf>
    <xf numFmtId="0" fontId="0" fillId="3" borderId="0" xfId="0" applyFill="1" applyBorder="1"/>
    <xf numFmtId="0" fontId="8" fillId="3" borderId="32" xfId="0" applyFont="1" applyFill="1" applyBorder="1" applyAlignment="1">
      <alignment vertical="top" wrapText="1"/>
    </xf>
    <xf numFmtId="0" fontId="6" fillId="3" borderId="22" xfId="0" applyFont="1" applyFill="1" applyBorder="1" applyAlignment="1">
      <alignment vertical="top" wrapText="1"/>
    </xf>
    <xf numFmtId="0" fontId="6" fillId="3" borderId="15" xfId="0" applyFont="1" applyFill="1" applyBorder="1" applyAlignment="1">
      <alignment vertical="top" wrapText="1"/>
    </xf>
    <xf numFmtId="0" fontId="10" fillId="3" borderId="20" xfId="0" applyFont="1" applyFill="1" applyBorder="1" applyAlignment="1">
      <alignment vertical="top" wrapText="1"/>
    </xf>
    <xf numFmtId="0" fontId="10" fillId="3" borderId="15" xfId="0" applyFont="1" applyFill="1" applyBorder="1" applyAlignment="1">
      <alignment vertical="top" wrapText="1"/>
    </xf>
    <xf numFmtId="0" fontId="6" fillId="3" borderId="20" xfId="0" applyFont="1" applyFill="1" applyBorder="1" applyAlignment="1">
      <alignment horizontal="right" vertical="top" wrapText="1"/>
    </xf>
    <xf numFmtId="0" fontId="6" fillId="3" borderId="20" xfId="0" applyFont="1" applyFill="1" applyBorder="1" applyAlignment="1">
      <alignment vertical="top" wrapText="1"/>
    </xf>
    <xf numFmtId="0" fontId="0" fillId="3" borderId="7" xfId="0" applyFill="1" applyBorder="1"/>
    <xf numFmtId="0" fontId="8" fillId="3" borderId="14" xfId="0" applyFont="1" applyFill="1" applyBorder="1"/>
    <xf numFmtId="0" fontId="8" fillId="3" borderId="18" xfId="0" applyFont="1" applyFill="1" applyBorder="1"/>
    <xf numFmtId="0" fontId="8" fillId="3" borderId="11" xfId="0" applyFont="1" applyFill="1" applyBorder="1"/>
    <xf numFmtId="0" fontId="0" fillId="5" borderId="22" xfId="0" applyFill="1" applyBorder="1" applyAlignment="1">
      <alignment horizontal="center" vertical="top" wrapText="1"/>
    </xf>
    <xf numFmtId="0" fontId="0" fillId="5" borderId="36" xfId="0" applyFill="1" applyBorder="1" applyAlignment="1">
      <alignment horizontal="center" vertical="top" wrapText="1"/>
    </xf>
    <xf numFmtId="0" fontId="0" fillId="5" borderId="27" xfId="0" applyFill="1" applyBorder="1" applyAlignment="1">
      <alignment horizontal="center" vertical="top" wrapText="1"/>
    </xf>
    <xf numFmtId="164" fontId="4" fillId="3" borderId="46" xfId="1" applyNumberFormat="1" applyFont="1" applyFill="1" applyBorder="1" applyAlignment="1">
      <alignment horizontal="center" vertical="top" wrapText="1"/>
    </xf>
    <xf numFmtId="0" fontId="0" fillId="3" borderId="46" xfId="0" applyFill="1" applyBorder="1"/>
    <xf numFmtId="0" fontId="0" fillId="3" borderId="22" xfId="0" applyFill="1" applyBorder="1"/>
    <xf numFmtId="164" fontId="4" fillId="3" borderId="48" xfId="1" applyNumberFormat="1" applyFont="1" applyFill="1" applyBorder="1" applyAlignment="1">
      <alignment horizontal="center" vertical="top" wrapText="1"/>
    </xf>
    <xf numFmtId="0" fontId="0" fillId="4" borderId="0" xfId="0" applyFill="1" applyAlignment="1">
      <alignment wrapText="1"/>
    </xf>
    <xf numFmtId="0" fontId="0" fillId="4" borderId="0" xfId="0" applyFill="1"/>
    <xf numFmtId="0" fontId="0" fillId="4" borderId="0" xfId="0" applyFill="1" applyAlignment="1">
      <alignment horizontal="center"/>
    </xf>
    <xf numFmtId="0" fontId="5" fillId="0" borderId="0" xfId="0" applyFont="1"/>
    <xf numFmtId="0" fontId="17" fillId="0" borderId="20" xfId="0" applyFont="1" applyBorder="1" applyAlignment="1">
      <alignment vertical="top" wrapText="1"/>
    </xf>
    <xf numFmtId="0" fontId="4" fillId="0" borderId="0" xfId="0" applyFont="1"/>
    <xf numFmtId="0" fontId="0" fillId="3" borderId="36" xfId="0" applyFill="1" applyBorder="1"/>
    <xf numFmtId="164" fontId="4" fillId="5" borderId="46" xfId="1" applyNumberFormat="1" applyFont="1" applyFill="1" applyBorder="1" applyAlignment="1">
      <alignment horizontal="center" vertical="top" wrapText="1"/>
    </xf>
    <xf numFmtId="0" fontId="0" fillId="7" borderId="22" xfId="0" applyFill="1" applyBorder="1" applyAlignment="1">
      <alignment horizontal="center" vertical="top" wrapText="1"/>
    </xf>
    <xf numFmtId="0" fontId="0" fillId="7" borderId="36" xfId="0" applyFill="1" applyBorder="1" applyAlignment="1">
      <alignment horizontal="center" vertical="top" wrapText="1"/>
    </xf>
    <xf numFmtId="0" fontId="0" fillId="3" borderId="22" xfId="0" applyFill="1" applyBorder="1" applyAlignment="1">
      <alignment horizontal="center" vertical="top" wrapText="1"/>
    </xf>
    <xf numFmtId="0" fontId="0" fillId="5" borderId="27" xfId="0" applyFill="1" applyBorder="1"/>
    <xf numFmtId="0" fontId="0" fillId="5" borderId="47" xfId="0" applyFill="1" applyBorder="1"/>
    <xf numFmtId="0" fontId="4" fillId="5" borderId="44" xfId="0" applyFont="1" applyFill="1" applyBorder="1" applyAlignment="1">
      <alignment horizontal="center" vertical="top" wrapText="1"/>
    </xf>
    <xf numFmtId="0" fontId="4" fillId="3" borderId="44" xfId="0" applyFont="1" applyFill="1" applyBorder="1" applyAlignment="1">
      <alignment horizontal="center" vertical="top" wrapText="1"/>
    </xf>
    <xf numFmtId="0" fontId="0" fillId="5" borderId="22" xfId="0" applyFill="1" applyBorder="1"/>
    <xf numFmtId="164" fontId="4" fillId="5" borderId="48" xfId="1" applyNumberFormat="1" applyFont="1" applyFill="1" applyBorder="1" applyAlignment="1">
      <alignment horizontal="center" vertical="top" wrapText="1"/>
    </xf>
    <xf numFmtId="164" fontId="4" fillId="5" borderId="27" xfId="1" applyNumberFormat="1" applyFont="1" applyFill="1" applyBorder="1" applyAlignment="1">
      <alignment horizontal="center" vertical="top" wrapText="1"/>
    </xf>
    <xf numFmtId="164" fontId="4" fillId="3" borderId="27" xfId="1" applyNumberFormat="1" applyFont="1" applyFill="1" applyBorder="1" applyAlignment="1">
      <alignment horizontal="center" vertical="top" wrapText="1"/>
    </xf>
    <xf numFmtId="0" fontId="4" fillId="8" borderId="22" xfId="0" applyFont="1" applyFill="1" applyBorder="1" applyAlignment="1">
      <alignment horizontal="left" vertical="top" wrapText="1"/>
    </xf>
    <xf numFmtId="165" fontId="4" fillId="5" borderId="44" xfId="0" applyNumberFormat="1" applyFont="1" applyFill="1" applyBorder="1" applyAlignment="1">
      <alignment horizontal="center" vertical="top" wrapText="1"/>
    </xf>
    <xf numFmtId="165" fontId="4" fillId="5" borderId="45" xfId="1" applyNumberFormat="1" applyFont="1" applyFill="1" applyBorder="1" applyAlignment="1">
      <alignment horizontal="center" vertical="top" wrapText="1"/>
    </xf>
    <xf numFmtId="165" fontId="4" fillId="5" borderId="46" xfId="1" applyNumberFormat="1" applyFont="1" applyFill="1" applyBorder="1" applyAlignment="1">
      <alignment horizontal="center" vertical="top" wrapText="1"/>
    </xf>
    <xf numFmtId="165" fontId="4" fillId="5" borderId="44" xfId="1" applyNumberFormat="1" applyFont="1" applyFill="1" applyBorder="1" applyAlignment="1">
      <alignment horizontal="center" vertical="top" wrapText="1"/>
    </xf>
    <xf numFmtId="166" fontId="4" fillId="7" borderId="7" xfId="0" applyNumberFormat="1" applyFont="1" applyFill="1" applyBorder="1" applyAlignment="1">
      <alignment horizontal="center"/>
    </xf>
    <xf numFmtId="166" fontId="4" fillId="7" borderId="39" xfId="0" applyNumberFormat="1" applyFont="1" applyFill="1" applyBorder="1" applyAlignment="1">
      <alignment horizontal="center"/>
    </xf>
    <xf numFmtId="165" fontId="4" fillId="3" borderId="12" xfId="0" applyNumberFormat="1" applyFont="1" applyFill="1" applyBorder="1" applyAlignment="1">
      <alignment horizontal="center"/>
    </xf>
    <xf numFmtId="164" fontId="4" fillId="5" borderId="30" xfId="1" applyNumberFormat="1" applyFont="1" applyFill="1" applyBorder="1"/>
    <xf numFmtId="165" fontId="4" fillId="3" borderId="13" xfId="0" applyNumberFormat="1" applyFont="1" applyFill="1" applyBorder="1" applyAlignment="1">
      <alignment horizontal="center"/>
    </xf>
    <xf numFmtId="166" fontId="4" fillId="5" borderId="9" xfId="0" applyNumberFormat="1" applyFont="1" applyFill="1" applyBorder="1" applyAlignment="1">
      <alignment horizontal="center"/>
    </xf>
    <xf numFmtId="166" fontId="4" fillId="5" borderId="40" xfId="0" applyNumberFormat="1" applyFont="1" applyFill="1" applyBorder="1" applyAlignment="1">
      <alignment horizontal="center"/>
    </xf>
    <xf numFmtId="166" fontId="4" fillId="5" borderId="13" xfId="0" applyNumberFormat="1" applyFont="1" applyFill="1" applyBorder="1" applyAlignment="1">
      <alignment horizontal="center"/>
    </xf>
    <xf numFmtId="166" fontId="4" fillId="5" borderId="3" xfId="0" applyNumberFormat="1" applyFont="1" applyFill="1" applyBorder="1" applyAlignment="1">
      <alignment horizontal="center"/>
    </xf>
    <xf numFmtId="164" fontId="4" fillId="5" borderId="13" xfId="1" applyNumberFormat="1" applyFont="1" applyFill="1" applyBorder="1"/>
    <xf numFmtId="166" fontId="4" fillId="7" borderId="42" xfId="0" applyNumberFormat="1" applyFont="1" applyFill="1" applyBorder="1" applyAlignment="1">
      <alignment horizontal="center"/>
    </xf>
    <xf numFmtId="166" fontId="4" fillId="7" borderId="24" xfId="0" applyNumberFormat="1" applyFont="1" applyFill="1" applyBorder="1" applyAlignment="1">
      <alignment horizontal="center"/>
    </xf>
    <xf numFmtId="165" fontId="4" fillId="3" borderId="15" xfId="0" applyNumberFormat="1" applyFont="1" applyFill="1" applyBorder="1" applyAlignment="1">
      <alignment horizontal="center"/>
    </xf>
    <xf numFmtId="166" fontId="4" fillId="5" borderId="14" xfId="0" applyNumberFormat="1" applyFont="1" applyFill="1" applyBorder="1" applyAlignment="1">
      <alignment horizontal="center"/>
    </xf>
    <xf numFmtId="164" fontId="4" fillId="5" borderId="14" xfId="1" applyNumberFormat="1" applyFont="1" applyFill="1" applyBorder="1"/>
    <xf numFmtId="166" fontId="4" fillId="7" borderId="2" xfId="0" applyNumberFormat="1" applyFont="1" applyFill="1" applyBorder="1" applyAlignment="1">
      <alignment horizontal="center"/>
    </xf>
    <xf numFmtId="0" fontId="4" fillId="3" borderId="0" xfId="0" applyFont="1" applyFill="1" applyBorder="1" applyAlignment="1">
      <alignment horizontal="center"/>
    </xf>
    <xf numFmtId="0" fontId="4" fillId="3" borderId="2" xfId="0" applyFont="1" applyFill="1" applyBorder="1" applyAlignment="1">
      <alignment horizontal="center"/>
    </xf>
    <xf numFmtId="0" fontId="4" fillId="5" borderId="0" xfId="0" applyFont="1" applyFill="1" applyBorder="1" applyAlignment="1">
      <alignment horizontal="center"/>
    </xf>
    <xf numFmtId="0" fontId="4" fillId="5" borderId="2" xfId="0" applyFont="1" applyFill="1" applyBorder="1" applyAlignment="1">
      <alignment horizontal="center"/>
    </xf>
    <xf numFmtId="164" fontId="4" fillId="5" borderId="8" xfId="1" applyNumberFormat="1" applyFont="1" applyFill="1" applyBorder="1"/>
    <xf numFmtId="166" fontId="4" fillId="7" borderId="25" xfId="0" applyNumberFormat="1" applyFont="1" applyFill="1" applyBorder="1" applyAlignment="1">
      <alignment horizontal="center"/>
    </xf>
    <xf numFmtId="6" fontId="4" fillId="7" borderId="16" xfId="1" applyNumberFormat="1" applyFont="1" applyFill="1" applyBorder="1" applyAlignment="1">
      <alignment horizontal="center"/>
    </xf>
    <xf numFmtId="6" fontId="4" fillId="7" borderId="41" xfId="1" applyNumberFormat="1" applyFont="1" applyFill="1" applyBorder="1" applyAlignment="1">
      <alignment horizontal="center"/>
    </xf>
    <xf numFmtId="165" fontId="4" fillId="3" borderId="16" xfId="0" applyNumberFormat="1" applyFont="1" applyFill="1" applyBorder="1" applyAlignment="1">
      <alignment horizontal="center"/>
    </xf>
    <xf numFmtId="6" fontId="4" fillId="3" borderId="16" xfId="1" applyNumberFormat="1" applyFont="1" applyFill="1" applyBorder="1" applyAlignment="1">
      <alignment horizontal="center"/>
    </xf>
    <xf numFmtId="6" fontId="4" fillId="3" borderId="41" xfId="1" applyNumberFormat="1" applyFont="1" applyFill="1" applyBorder="1" applyAlignment="1">
      <alignment horizontal="center"/>
    </xf>
    <xf numFmtId="166" fontId="4" fillId="5" borderId="16" xfId="0" applyNumberFormat="1" applyFont="1" applyFill="1" applyBorder="1" applyAlignment="1">
      <alignment horizontal="center"/>
    </xf>
    <xf numFmtId="6" fontId="4" fillId="5" borderId="16" xfId="1" applyNumberFormat="1" applyFont="1" applyFill="1" applyBorder="1" applyAlignment="1">
      <alignment horizontal="center"/>
    </xf>
    <xf numFmtId="164" fontId="4" fillId="5" borderId="14" xfId="1" applyNumberFormat="1" applyFont="1" applyFill="1" applyBorder="1" applyAlignment="1">
      <alignment horizontal="center"/>
    </xf>
    <xf numFmtId="166" fontId="4" fillId="7" borderId="11" xfId="0" applyNumberFormat="1" applyFont="1" applyFill="1" applyBorder="1"/>
    <xf numFmtId="166" fontId="4" fillId="3" borderId="11" xfId="0" applyNumberFormat="1" applyFont="1" applyFill="1" applyBorder="1"/>
    <xf numFmtId="166" fontId="4" fillId="5" borderId="11" xfId="0" applyNumberFormat="1" applyFont="1" applyFill="1" applyBorder="1"/>
    <xf numFmtId="0" fontId="4" fillId="4" borderId="0" xfId="0" applyFont="1" applyFill="1"/>
    <xf numFmtId="0" fontId="0" fillId="3" borderId="28" xfId="0" applyFill="1" applyBorder="1"/>
    <xf numFmtId="0" fontId="14" fillId="9" borderId="19" xfId="0" applyFont="1" applyFill="1" applyBorder="1"/>
    <xf numFmtId="0" fontId="14" fillId="9" borderId="19" xfId="0" applyFont="1" applyFill="1" applyBorder="1" applyAlignment="1">
      <alignment horizontal="center"/>
    </xf>
    <xf numFmtId="0" fontId="14" fillId="9" borderId="3" xfId="0" applyFont="1" applyFill="1" applyBorder="1"/>
    <xf numFmtId="0" fontId="14" fillId="10" borderId="19" xfId="0" applyFont="1" applyFill="1" applyBorder="1"/>
    <xf numFmtId="0" fontId="14" fillId="10" borderId="3" xfId="0" applyFont="1" applyFill="1" applyBorder="1"/>
    <xf numFmtId="0" fontId="0" fillId="0" borderId="21" xfId="0" applyBorder="1" applyAlignment="1">
      <alignment wrapText="1"/>
    </xf>
    <xf numFmtId="0" fontId="19" fillId="0" borderId="1" xfId="0" applyFont="1" applyBorder="1" applyAlignment="1">
      <alignment wrapText="1"/>
    </xf>
    <xf numFmtId="0" fontId="20" fillId="3" borderId="1" xfId="0" applyFont="1" applyFill="1" applyBorder="1" applyAlignment="1">
      <alignment vertical="top" wrapText="1"/>
    </xf>
    <xf numFmtId="0" fontId="8" fillId="3" borderId="26" xfId="0" applyFont="1" applyFill="1" applyBorder="1" applyAlignment="1">
      <alignment horizontal="center"/>
    </xf>
    <xf numFmtId="0" fontId="2" fillId="3" borderId="51" xfId="0" applyFont="1" applyFill="1" applyBorder="1" applyAlignment="1"/>
    <xf numFmtId="0" fontId="4" fillId="3" borderId="50" xfId="0" applyFont="1" applyFill="1" applyBorder="1" applyAlignment="1">
      <alignment horizontal="center"/>
    </xf>
    <xf numFmtId="0" fontId="6" fillId="12" borderId="32" xfId="0" applyFont="1" applyFill="1" applyBorder="1" applyAlignment="1">
      <alignment horizontal="center" vertical="top" wrapText="1"/>
    </xf>
    <xf numFmtId="0" fontId="0" fillId="12" borderId="29" xfId="0" applyFill="1" applyBorder="1"/>
    <xf numFmtId="0" fontId="0" fillId="12" borderId="15" xfId="0" applyFill="1" applyBorder="1"/>
    <xf numFmtId="0" fontId="0" fillId="10" borderId="0" xfId="0" applyFill="1"/>
    <xf numFmtId="0" fontId="2" fillId="0" borderId="0" xfId="0" applyFont="1" applyAlignment="1"/>
    <xf numFmtId="0" fontId="2" fillId="10" borderId="0" xfId="0" applyFont="1" applyFill="1" applyAlignment="1"/>
    <xf numFmtId="165" fontId="0" fillId="10" borderId="0" xfId="0" applyNumberFormat="1" applyFill="1"/>
    <xf numFmtId="0" fontId="13" fillId="0" borderId="0" xfId="0" applyFont="1" applyFill="1" applyBorder="1"/>
    <xf numFmtId="0" fontId="14" fillId="0" borderId="0" xfId="0" applyFont="1" applyFill="1" applyBorder="1"/>
    <xf numFmtId="0" fontId="6" fillId="10" borderId="0" xfId="0" applyFont="1" applyFill="1" applyBorder="1" applyAlignment="1">
      <alignment horizontal="center"/>
    </xf>
    <xf numFmtId="0" fontId="6" fillId="10" borderId="56" xfId="0" applyFont="1" applyFill="1" applyBorder="1" applyAlignment="1">
      <alignment horizontal="center"/>
    </xf>
    <xf numFmtId="0" fontId="22" fillId="3" borderId="1" xfId="0" applyFont="1" applyFill="1" applyBorder="1" applyAlignment="1">
      <alignment vertical="top" wrapText="1"/>
    </xf>
    <xf numFmtId="0" fontId="8" fillId="3" borderId="57" xfId="0" applyFont="1" applyFill="1" applyBorder="1"/>
    <xf numFmtId="0" fontId="4" fillId="3" borderId="44" xfId="0" applyFont="1" applyFill="1" applyBorder="1" applyAlignment="1">
      <alignment vertical="top" wrapText="1"/>
    </xf>
    <xf numFmtId="0" fontId="4" fillId="0" borderId="52" xfId="0" applyFont="1" applyBorder="1" applyAlignment="1">
      <alignment horizontal="justify" vertical="top" wrapText="1"/>
    </xf>
    <xf numFmtId="0" fontId="8" fillId="3" borderId="48" xfId="0" applyFont="1" applyFill="1" applyBorder="1" applyAlignment="1">
      <alignment horizontal="left"/>
    </xf>
    <xf numFmtId="0" fontId="4" fillId="0" borderId="36" xfId="0" applyFont="1" applyBorder="1" applyAlignment="1">
      <alignment horizontal="center" vertical="top" wrapText="1"/>
    </xf>
    <xf numFmtId="0" fontId="4" fillId="0" borderId="22" xfId="0" applyFont="1" applyBorder="1" applyAlignment="1">
      <alignment horizontal="left" vertical="top" wrapText="1"/>
    </xf>
    <xf numFmtId="0" fontId="4" fillId="0" borderId="22" xfId="0" applyFont="1" applyBorder="1" applyAlignment="1">
      <alignment horizontal="justify" vertical="top" wrapText="1"/>
    </xf>
    <xf numFmtId="0" fontId="4" fillId="0" borderId="22" xfId="0" applyFont="1" applyBorder="1" applyAlignment="1">
      <alignment horizontal="center" vertical="top" wrapText="1"/>
    </xf>
    <xf numFmtId="16" fontId="4" fillId="0" borderId="22" xfId="0" applyNumberFormat="1" applyFont="1" applyBorder="1" applyAlignment="1">
      <alignment horizontal="justify" vertical="top" wrapText="1"/>
    </xf>
    <xf numFmtId="2" fontId="0" fillId="0" borderId="22" xfId="0" applyNumberFormat="1" applyBorder="1" applyAlignment="1">
      <alignment horizontal="center"/>
    </xf>
    <xf numFmtId="0" fontId="4" fillId="0" borderId="22" xfId="0" applyFont="1" applyFill="1" applyBorder="1" applyAlignment="1">
      <alignment horizontal="justify" vertical="top" wrapText="1"/>
    </xf>
    <xf numFmtId="0" fontId="4" fillId="3" borderId="22" xfId="0" applyFont="1" applyFill="1" applyBorder="1" applyAlignment="1">
      <alignment horizontal="justify" vertical="top" wrapText="1"/>
    </xf>
    <xf numFmtId="164" fontId="4" fillId="3" borderId="22" xfId="1" applyNumberFormat="1" applyFont="1" applyFill="1" applyBorder="1" applyAlignment="1">
      <alignment horizontal="center" vertical="top" wrapText="1"/>
    </xf>
    <xf numFmtId="0" fontId="4" fillId="3" borderId="22" xfId="0" applyFont="1" applyFill="1" applyBorder="1" applyAlignment="1">
      <alignment horizontal="center" vertical="top" wrapText="1"/>
    </xf>
    <xf numFmtId="164" fontId="4" fillId="5" borderId="22" xfId="1" applyNumberFormat="1" applyFont="1" applyFill="1" applyBorder="1" applyAlignment="1">
      <alignment horizontal="center" vertical="top" wrapText="1"/>
    </xf>
    <xf numFmtId="0" fontId="4" fillId="5" borderId="22" xfId="0" applyFont="1" applyFill="1" applyBorder="1" applyAlignment="1">
      <alignment horizontal="center" vertical="top" wrapText="1"/>
    </xf>
    <xf numFmtId="0" fontId="8" fillId="12" borderId="36" xfId="0" applyFont="1" applyFill="1" applyBorder="1" applyAlignment="1">
      <alignment horizontal="center" vertical="top" wrapText="1"/>
    </xf>
    <xf numFmtId="0" fontId="0" fillId="0" borderId="58" xfId="0" applyBorder="1"/>
    <xf numFmtId="0" fontId="0" fillId="0" borderId="19" xfId="0" applyBorder="1"/>
    <xf numFmtId="49" fontId="8" fillId="12" borderId="1" xfId="0" applyNumberFormat="1" applyFont="1" applyFill="1" applyBorder="1" applyAlignment="1">
      <alignment vertical="top" wrapText="1"/>
    </xf>
    <xf numFmtId="0" fontId="18" fillId="3" borderId="27" xfId="0" applyFont="1" applyFill="1" applyBorder="1" applyAlignment="1">
      <alignment horizontal="justify" textRotation="90" wrapText="1"/>
    </xf>
    <xf numFmtId="0" fontId="4" fillId="3" borderId="27" xfId="0" applyFont="1" applyFill="1" applyBorder="1" applyAlignment="1">
      <alignment horizontal="left" vertical="top" wrapText="1"/>
    </xf>
    <xf numFmtId="0" fontId="2" fillId="0" borderId="0" xfId="0" applyFont="1"/>
    <xf numFmtId="0" fontId="0" fillId="10" borderId="1" xfId="0" applyFill="1" applyBorder="1" applyAlignment="1">
      <alignment vertical="top" wrapText="1"/>
    </xf>
    <xf numFmtId="0" fontId="0" fillId="4" borderId="0" xfId="0" applyFill="1" applyAlignment="1">
      <alignment vertical="top" wrapText="1"/>
    </xf>
    <xf numFmtId="0" fontId="2" fillId="4" borderId="0" xfId="0" applyFont="1" applyFill="1" applyAlignment="1">
      <alignment vertical="top" wrapText="1"/>
    </xf>
    <xf numFmtId="0" fontId="0" fillId="15" borderId="0" xfId="0" applyFill="1"/>
    <xf numFmtId="0" fontId="0" fillId="0" borderId="0" xfId="0" applyFill="1" applyBorder="1"/>
    <xf numFmtId="0" fontId="2" fillId="0" borderId="0" xfId="0" applyFont="1" applyFill="1"/>
    <xf numFmtId="0" fontId="9" fillId="0" borderId="0" xfId="0" applyFont="1" applyFill="1"/>
    <xf numFmtId="0" fontId="6" fillId="13" borderId="61" xfId="0" applyFont="1" applyFill="1" applyBorder="1" applyAlignment="1">
      <alignment vertical="top" wrapText="1"/>
    </xf>
    <xf numFmtId="0" fontId="0" fillId="0" borderId="17" xfId="0" applyBorder="1" applyAlignment="1">
      <alignment vertical="top" wrapText="1"/>
    </xf>
    <xf numFmtId="0" fontId="0" fillId="0" borderId="2" xfId="0" applyBorder="1" applyAlignment="1">
      <alignment vertical="top" wrapText="1"/>
    </xf>
    <xf numFmtId="0" fontId="0" fillId="4" borderId="1" xfId="0" applyFill="1" applyBorder="1" applyAlignment="1">
      <alignment vertical="top" wrapText="1"/>
    </xf>
    <xf numFmtId="49" fontId="3" fillId="4" borderId="1" xfId="0" applyNumberFormat="1" applyFont="1" applyFill="1" applyBorder="1" applyAlignment="1">
      <alignment vertical="top" wrapText="1"/>
    </xf>
    <xf numFmtId="0" fontId="14" fillId="9" borderId="1" xfId="0" applyFont="1" applyFill="1" applyBorder="1" applyAlignment="1">
      <alignment vertical="top" wrapText="1"/>
    </xf>
    <xf numFmtId="0" fontId="0" fillId="11" borderId="1" xfId="0" applyFill="1" applyBorder="1" applyAlignment="1">
      <alignment vertical="top" wrapText="1"/>
    </xf>
    <xf numFmtId="0" fontId="0" fillId="16" borderId="1" xfId="0" applyFill="1" applyBorder="1" applyAlignment="1">
      <alignment vertical="top" wrapText="1"/>
    </xf>
    <xf numFmtId="0" fontId="2" fillId="4" borderId="1" xfId="0" applyFont="1" applyFill="1" applyBorder="1" applyAlignment="1">
      <alignment vertical="top" wrapText="1"/>
    </xf>
    <xf numFmtId="0" fontId="0" fillId="12" borderId="17" xfId="0" applyFill="1" applyBorder="1" applyAlignment="1">
      <alignment wrapText="1"/>
    </xf>
    <xf numFmtId="0" fontId="2" fillId="12" borderId="17" xfId="0" applyFont="1" applyFill="1" applyBorder="1" applyAlignment="1">
      <alignment wrapText="1"/>
    </xf>
    <xf numFmtId="0" fontId="0" fillId="12" borderId="2" xfId="0" applyFill="1" applyBorder="1" applyAlignment="1">
      <alignment wrapText="1"/>
    </xf>
    <xf numFmtId="0" fontId="14" fillId="9" borderId="17" xfId="0" applyFont="1" applyFill="1" applyBorder="1" applyAlignment="1">
      <alignment wrapText="1"/>
    </xf>
    <xf numFmtId="0" fontId="14" fillId="9" borderId="2" xfId="0" applyFont="1" applyFill="1" applyBorder="1" applyAlignment="1">
      <alignment wrapText="1"/>
    </xf>
    <xf numFmtId="0" fontId="0" fillId="10" borderId="17" xfId="0" applyFill="1" applyBorder="1" applyAlignment="1">
      <alignment wrapText="1"/>
    </xf>
    <xf numFmtId="0" fontId="0" fillId="10" borderId="2" xfId="0" applyFill="1" applyBorder="1" applyAlignment="1">
      <alignment wrapText="1"/>
    </xf>
    <xf numFmtId="0" fontId="0" fillId="11" borderId="17" xfId="0" applyFill="1" applyBorder="1" applyAlignment="1">
      <alignment wrapText="1"/>
    </xf>
    <xf numFmtId="0" fontId="0" fillId="11" borderId="2" xfId="0" applyFill="1" applyBorder="1" applyAlignment="1">
      <alignment wrapText="1"/>
    </xf>
    <xf numFmtId="0" fontId="14" fillId="16" borderId="17" xfId="0" applyFont="1" applyFill="1" applyBorder="1" applyAlignment="1">
      <alignment wrapText="1"/>
    </xf>
    <xf numFmtId="0" fontId="14" fillId="16" borderId="2" xfId="0" applyFont="1" applyFill="1" applyBorder="1" applyAlignment="1">
      <alignment wrapText="1"/>
    </xf>
    <xf numFmtId="0" fontId="0" fillId="12" borderId="1" xfId="0" applyFill="1" applyBorder="1" applyAlignment="1">
      <alignment vertical="top" wrapText="1"/>
    </xf>
    <xf numFmtId="0" fontId="2" fillId="12" borderId="1" xfId="0" applyFont="1" applyFill="1" applyBorder="1" applyAlignment="1">
      <alignment vertical="top" wrapText="1"/>
    </xf>
    <xf numFmtId="0" fontId="8" fillId="12" borderId="39" xfId="0" applyFont="1" applyFill="1" applyBorder="1"/>
    <xf numFmtId="0" fontId="29" fillId="9" borderId="40" xfId="0" applyFont="1" applyFill="1" applyBorder="1"/>
    <xf numFmtId="0" fontId="8" fillId="10" borderId="40" xfId="0" applyFont="1" applyFill="1" applyBorder="1"/>
    <xf numFmtId="0" fontId="8" fillId="11" borderId="40" xfId="0" applyFont="1" applyFill="1" applyBorder="1"/>
    <xf numFmtId="0" fontId="8" fillId="16" borderId="41" xfId="0" applyFont="1" applyFill="1" applyBorder="1"/>
    <xf numFmtId="0" fontId="2" fillId="12" borderId="19" xfId="0" applyFont="1" applyFill="1" applyBorder="1"/>
    <xf numFmtId="0" fontId="2" fillId="12" borderId="3" xfId="0" applyFont="1" applyFill="1" applyBorder="1"/>
    <xf numFmtId="0" fontId="2" fillId="16" borderId="19" xfId="0" applyFont="1" applyFill="1" applyBorder="1"/>
    <xf numFmtId="0" fontId="2" fillId="16" borderId="19" xfId="0" applyFont="1" applyFill="1" applyBorder="1" applyAlignment="1">
      <alignment horizontal="center"/>
    </xf>
    <xf numFmtId="0" fontId="2" fillId="10" borderId="1" xfId="0" applyFont="1" applyFill="1" applyBorder="1" applyAlignment="1">
      <alignment vertical="top" wrapText="1"/>
    </xf>
    <xf numFmtId="0" fontId="2" fillId="11" borderId="1" xfId="0" applyFont="1" applyFill="1" applyBorder="1" applyAlignment="1">
      <alignment vertical="top" wrapText="1"/>
    </xf>
    <xf numFmtId="0" fontId="2" fillId="16" borderId="1" xfId="0" applyFont="1" applyFill="1" applyBorder="1" applyAlignment="1">
      <alignment vertical="top" wrapText="1"/>
    </xf>
    <xf numFmtId="0" fontId="0" fillId="16" borderId="5" xfId="0" applyFill="1" applyBorder="1" applyAlignment="1">
      <alignment vertical="top" wrapText="1"/>
    </xf>
    <xf numFmtId="0" fontId="24" fillId="9" borderId="5" xfId="0" applyFont="1" applyFill="1" applyBorder="1" applyAlignment="1"/>
    <xf numFmtId="0" fontId="32" fillId="16" borderId="5" xfId="0" applyFont="1" applyFill="1" applyBorder="1" applyAlignment="1"/>
    <xf numFmtId="0" fontId="2" fillId="0" borderId="1" xfId="0" applyFont="1" applyBorder="1" applyAlignment="1">
      <alignment wrapText="1"/>
    </xf>
    <xf numFmtId="0" fontId="0" fillId="0" borderId="1" xfId="0" applyBorder="1" applyAlignment="1">
      <alignment wrapText="1"/>
    </xf>
    <xf numFmtId="0" fontId="14" fillId="4" borderId="0" xfId="0" applyFont="1" applyFill="1"/>
    <xf numFmtId="0" fontId="0" fillId="0" borderId="0" xfId="0" applyAlignment="1">
      <alignment horizontal="left" vertical="top" wrapText="1"/>
    </xf>
    <xf numFmtId="0" fontId="6" fillId="3" borderId="22" xfId="0" applyFont="1" applyFill="1" applyBorder="1" applyAlignment="1">
      <alignment horizontal="left" vertical="top" wrapText="1"/>
    </xf>
    <xf numFmtId="0" fontId="6" fillId="0" borderId="22" xfId="0" applyFont="1" applyBorder="1" applyAlignment="1">
      <alignment horizontal="left" vertical="top" wrapText="1"/>
    </xf>
    <xf numFmtId="0" fontId="0" fillId="0" borderId="22" xfId="0" applyBorder="1" applyAlignment="1">
      <alignment horizontal="left" vertical="top" wrapText="1"/>
    </xf>
    <xf numFmtId="0" fontId="2" fillId="0" borderId="22" xfId="0" applyFont="1" applyBorder="1" applyAlignment="1">
      <alignment horizontal="left" vertical="top" wrapText="1"/>
    </xf>
    <xf numFmtId="0" fontId="6" fillId="0" borderId="34" xfId="0" applyFont="1" applyBorder="1" applyAlignment="1">
      <alignment horizontal="left" vertical="top" wrapText="1"/>
    </xf>
    <xf numFmtId="0" fontId="0" fillId="0" borderId="34" xfId="0" applyBorder="1" applyAlignment="1">
      <alignment horizontal="left" vertical="top" wrapText="1"/>
    </xf>
    <xf numFmtId="0" fontId="0" fillId="0" borderId="0" xfId="0" applyBorder="1" applyAlignment="1">
      <alignment horizontal="left" vertical="top" wrapText="1"/>
    </xf>
    <xf numFmtId="0" fontId="6" fillId="0" borderId="1" xfId="0" applyFont="1" applyBorder="1" applyAlignment="1">
      <alignment horizontal="left" vertical="top" wrapText="1"/>
    </xf>
    <xf numFmtId="0" fontId="4" fillId="3" borderId="36" xfId="0" applyFont="1" applyFill="1" applyBorder="1" applyAlignment="1">
      <alignment vertical="top" wrapText="1"/>
    </xf>
    <xf numFmtId="0" fontId="4" fillId="3" borderId="27" xfId="0" applyFont="1" applyFill="1" applyBorder="1" applyAlignment="1">
      <alignment vertical="top" wrapText="1"/>
    </xf>
    <xf numFmtId="0" fontId="6" fillId="3" borderId="22" xfId="0" applyFont="1" applyFill="1" applyBorder="1" applyAlignment="1">
      <alignment horizontal="center" vertical="top" wrapText="1"/>
    </xf>
    <xf numFmtId="0" fontId="22" fillId="3" borderId="5" xfId="0" applyFont="1" applyFill="1" applyBorder="1" applyAlignment="1">
      <alignment vertical="top" wrapText="1"/>
    </xf>
    <xf numFmtId="0" fontId="23" fillId="3" borderId="22" xfId="0" applyFont="1" applyFill="1" applyBorder="1" applyAlignment="1">
      <alignment vertical="top" wrapText="1"/>
    </xf>
    <xf numFmtId="0" fontId="23" fillId="3" borderId="27" xfId="0" applyFont="1" applyFill="1" applyBorder="1" applyAlignment="1">
      <alignment vertical="top" wrapText="1"/>
    </xf>
    <xf numFmtId="0" fontId="6" fillId="5" borderId="22" xfId="0" applyFont="1" applyFill="1" applyBorder="1" applyAlignment="1">
      <alignment horizontal="center" vertical="top" wrapText="1"/>
    </xf>
    <xf numFmtId="0" fontId="6" fillId="3" borderId="22" xfId="0" applyFont="1" applyFill="1" applyBorder="1" applyAlignment="1">
      <alignment wrapText="1"/>
    </xf>
    <xf numFmtId="0" fontId="8" fillId="3" borderId="22" xfId="0" applyFont="1" applyFill="1" applyBorder="1" applyAlignment="1">
      <alignment horizontal="left" vertical="top" wrapText="1"/>
    </xf>
    <xf numFmtId="0" fontId="6" fillId="3" borderId="48" xfId="0" applyFont="1" applyFill="1" applyBorder="1" applyAlignment="1">
      <alignment wrapText="1"/>
    </xf>
    <xf numFmtId="0" fontId="6" fillId="8" borderId="1" xfId="0" applyFont="1" applyFill="1" applyBorder="1" applyAlignment="1">
      <alignment vertical="top" wrapText="1"/>
    </xf>
    <xf numFmtId="0" fontId="6" fillId="12" borderId="1" xfId="0" applyFont="1" applyFill="1" applyBorder="1" applyAlignment="1">
      <alignment vertical="top" wrapText="1"/>
    </xf>
    <xf numFmtId="0" fontId="15" fillId="9" borderId="1" xfId="0" applyFont="1" applyFill="1" applyBorder="1" applyAlignment="1">
      <alignment vertical="top" wrapText="1"/>
    </xf>
    <xf numFmtId="0" fontId="6" fillId="10" borderId="1" xfId="0" applyFont="1" applyFill="1" applyBorder="1" applyAlignment="1">
      <alignment vertical="top" wrapText="1"/>
    </xf>
    <xf numFmtId="0" fontId="6" fillId="11" borderId="1" xfId="0" applyFont="1" applyFill="1" applyBorder="1" applyAlignment="1">
      <alignment vertical="top" wrapText="1"/>
    </xf>
    <xf numFmtId="0" fontId="6" fillId="16" borderId="1" xfId="0" applyFont="1" applyFill="1" applyBorder="1" applyAlignment="1">
      <alignment vertical="top" wrapText="1"/>
    </xf>
    <xf numFmtId="0" fontId="6" fillId="4" borderId="0" xfId="0" applyFont="1" applyFill="1" applyAlignment="1">
      <alignment vertical="top" wrapText="1"/>
    </xf>
    <xf numFmtId="0" fontId="4" fillId="3" borderId="31" xfId="0" applyFont="1" applyFill="1" applyBorder="1" applyAlignment="1">
      <alignment horizontal="center" vertical="top" wrapText="1"/>
    </xf>
    <xf numFmtId="0" fontId="4" fillId="3" borderId="20" xfId="0" applyFont="1" applyFill="1" applyBorder="1" applyAlignment="1">
      <alignment horizontal="center" vertical="top" wrapText="1"/>
    </xf>
    <xf numFmtId="0" fontId="4" fillId="3" borderId="32" xfId="0" applyFont="1" applyFill="1" applyBorder="1" applyAlignment="1">
      <alignment horizontal="center" vertical="top" wrapText="1"/>
    </xf>
    <xf numFmtId="0" fontId="4" fillId="3" borderId="15" xfId="0" applyFont="1" applyFill="1" applyBorder="1" applyAlignment="1">
      <alignment horizontal="center" vertical="top" wrapText="1"/>
    </xf>
    <xf numFmtId="0" fontId="8" fillId="3" borderId="32" xfId="0" applyFont="1" applyFill="1" applyBorder="1" applyAlignment="1">
      <alignment vertical="top" wrapText="1"/>
    </xf>
    <xf numFmtId="0" fontId="8" fillId="19" borderId="15" xfId="0" applyFont="1" applyFill="1" applyBorder="1" applyAlignment="1">
      <alignment vertical="center" wrapText="1"/>
    </xf>
    <xf numFmtId="0" fontId="8" fillId="19" borderId="20" xfId="0" applyFont="1" applyFill="1" applyBorder="1" applyAlignment="1">
      <alignment vertical="center" wrapText="1"/>
    </xf>
    <xf numFmtId="0" fontId="4" fillId="0" borderId="20" xfId="0" applyFont="1" applyBorder="1" applyAlignment="1">
      <alignment horizontal="left" vertical="top" wrapText="1"/>
    </xf>
    <xf numFmtId="0" fontId="36" fillId="19" borderId="15" xfId="0" applyFont="1" applyFill="1" applyBorder="1" applyAlignment="1">
      <alignment vertical="center" wrapText="1"/>
    </xf>
    <xf numFmtId="0" fontId="36" fillId="19" borderId="20" xfId="0" applyFont="1" applyFill="1" applyBorder="1" applyAlignment="1">
      <alignment vertical="center" wrapText="1"/>
    </xf>
    <xf numFmtId="0" fontId="8" fillId="20" borderId="15" xfId="0" applyFont="1" applyFill="1" applyBorder="1" applyAlignment="1">
      <alignment vertical="center" wrapText="1"/>
    </xf>
    <xf numFmtId="0" fontId="8" fillId="20" borderId="20" xfId="0" applyFont="1" applyFill="1" applyBorder="1" applyAlignment="1">
      <alignment vertical="center" wrapText="1"/>
    </xf>
    <xf numFmtId="0" fontId="4" fillId="0" borderId="20" xfId="0" applyFont="1" applyBorder="1" applyAlignment="1">
      <alignment horizontal="left" vertical="top" wrapText="1" indent="1"/>
    </xf>
    <xf numFmtId="0" fontId="36" fillId="20" borderId="15" xfId="0" applyFont="1" applyFill="1" applyBorder="1" applyAlignment="1">
      <alignment vertical="center" wrapText="1"/>
    </xf>
    <xf numFmtId="0" fontId="36" fillId="20" borderId="20" xfId="0" applyFont="1" applyFill="1" applyBorder="1" applyAlignment="1">
      <alignment vertical="center" wrapText="1"/>
    </xf>
    <xf numFmtId="0" fontId="8" fillId="21" borderId="15" xfId="0" applyFont="1" applyFill="1" applyBorder="1" applyAlignment="1">
      <alignment vertical="center" wrapText="1"/>
    </xf>
    <xf numFmtId="0" fontId="8" fillId="21" borderId="20" xfId="0" applyFont="1" applyFill="1" applyBorder="1" applyAlignment="1">
      <alignment vertical="center" wrapText="1"/>
    </xf>
    <xf numFmtId="0" fontId="36" fillId="21" borderId="15" xfId="0" applyFont="1" applyFill="1" applyBorder="1" applyAlignment="1">
      <alignment vertical="center" wrapText="1"/>
    </xf>
    <xf numFmtId="0" fontId="36" fillId="21" borderId="20" xfId="0" applyFont="1" applyFill="1" applyBorder="1" applyAlignment="1">
      <alignment vertical="center" wrapText="1"/>
    </xf>
    <xf numFmtId="0" fontId="8" fillId="22" borderId="15" xfId="0" applyFont="1" applyFill="1" applyBorder="1" applyAlignment="1">
      <alignment vertical="center" wrapText="1"/>
    </xf>
    <xf numFmtId="0" fontId="8" fillId="22" borderId="20" xfId="0" applyFont="1" applyFill="1" applyBorder="1" applyAlignment="1">
      <alignment vertical="center" wrapText="1"/>
    </xf>
    <xf numFmtId="0" fontId="36" fillId="22" borderId="15" xfId="0" applyFont="1" applyFill="1" applyBorder="1" applyAlignment="1">
      <alignment vertical="center" wrapText="1"/>
    </xf>
    <xf numFmtId="0" fontId="36" fillId="22" borderId="20" xfId="0" applyFont="1" applyFill="1" applyBorder="1" applyAlignment="1">
      <alignment vertical="center" wrapText="1"/>
    </xf>
    <xf numFmtId="0" fontId="8" fillId="23" borderId="15" xfId="0" applyFont="1" applyFill="1" applyBorder="1" applyAlignment="1">
      <alignment vertical="center" wrapText="1"/>
    </xf>
    <xf numFmtId="0" fontId="8" fillId="23" borderId="20" xfId="0" applyFont="1" applyFill="1" applyBorder="1" applyAlignment="1">
      <alignment vertical="center" wrapText="1"/>
    </xf>
    <xf numFmtId="0" fontId="36" fillId="23" borderId="15" xfId="0" applyFont="1" applyFill="1" applyBorder="1" applyAlignment="1">
      <alignment vertical="center" wrapText="1"/>
    </xf>
    <xf numFmtId="0" fontId="36" fillId="23" borderId="20" xfId="0" applyFont="1" applyFill="1" applyBorder="1" applyAlignment="1">
      <alignment vertical="center" wrapText="1"/>
    </xf>
    <xf numFmtId="0" fontId="8" fillId="24" borderId="15" xfId="0" applyFont="1" applyFill="1" applyBorder="1" applyAlignment="1">
      <alignment vertical="center" wrapText="1"/>
    </xf>
    <xf numFmtId="0" fontId="8" fillId="24" borderId="20" xfId="0" applyFont="1" applyFill="1" applyBorder="1" applyAlignment="1">
      <alignment vertical="center" wrapText="1"/>
    </xf>
    <xf numFmtId="0" fontId="36" fillId="24" borderId="15" xfId="0" applyFont="1" applyFill="1" applyBorder="1" applyAlignment="1">
      <alignment vertical="center" wrapText="1"/>
    </xf>
    <xf numFmtId="0" fontId="36" fillId="24" borderId="20" xfId="0" applyFont="1" applyFill="1" applyBorder="1" applyAlignment="1">
      <alignment vertical="center" wrapText="1"/>
    </xf>
    <xf numFmtId="0" fontId="4" fillId="0" borderId="20" xfId="0" applyFont="1" applyBorder="1" applyAlignment="1">
      <alignment vertical="top" wrapText="1"/>
    </xf>
    <xf numFmtId="0" fontId="7" fillId="3" borderId="43" xfId="0" applyFont="1" applyFill="1" applyBorder="1" applyAlignment="1">
      <alignment vertical="top" wrapText="1"/>
    </xf>
    <xf numFmtId="0" fontId="38" fillId="3" borderId="49" xfId="0" applyFont="1" applyFill="1" applyBorder="1" applyAlignment="1">
      <alignment horizontal="justify" vertical="top" wrapText="1"/>
    </xf>
    <xf numFmtId="0" fontId="3" fillId="0" borderId="49" xfId="0" applyFont="1" applyBorder="1" applyAlignment="1">
      <alignment horizontal="justify" vertical="top" wrapText="1"/>
    </xf>
    <xf numFmtId="0" fontId="2" fillId="0" borderId="22" xfId="0" applyFont="1" applyBorder="1" applyAlignment="1"/>
    <xf numFmtId="0" fontId="7" fillId="3" borderId="65" xfId="0" applyFont="1" applyFill="1" applyBorder="1" applyAlignment="1">
      <alignment vertical="top" wrapText="1"/>
    </xf>
    <xf numFmtId="0" fontId="8" fillId="0" borderId="57" xfId="0" applyFont="1" applyBorder="1" applyAlignment="1">
      <alignment horizontal="right"/>
    </xf>
    <xf numFmtId="0" fontId="4" fillId="0" borderId="0" xfId="0" applyFont="1" applyBorder="1"/>
    <xf numFmtId="0" fontId="4" fillId="0" borderId="28" xfId="0" applyFont="1" applyBorder="1"/>
    <xf numFmtId="0" fontId="4" fillId="0" borderId="57" xfId="0" applyFont="1" applyBorder="1"/>
    <xf numFmtId="15" fontId="4" fillId="0" borderId="0" xfId="0" applyNumberFormat="1" applyFont="1" applyBorder="1"/>
    <xf numFmtId="15" fontId="4" fillId="0" borderId="28" xfId="0" applyNumberFormat="1" applyFont="1" applyBorder="1"/>
    <xf numFmtId="0" fontId="4" fillId="0" borderId="62" xfId="0" applyFont="1" applyBorder="1"/>
    <xf numFmtId="0" fontId="4" fillId="0" borderId="21" xfId="0" applyFont="1" applyBorder="1"/>
    <xf numFmtId="0" fontId="4" fillId="0" borderId="37" xfId="0" applyFont="1" applyBorder="1"/>
    <xf numFmtId="0" fontId="4" fillId="0" borderId="0" xfId="0" applyFont="1" applyBorder="1" applyAlignment="1">
      <alignment horizontal="left"/>
    </xf>
    <xf numFmtId="0" fontId="8" fillId="3" borderId="22" xfId="0" applyFont="1" applyFill="1" applyBorder="1" applyAlignment="1">
      <alignment horizontal="justify" vertical="top" wrapText="1"/>
    </xf>
    <xf numFmtId="0" fontId="2" fillId="3" borderId="46" xfId="0" applyFont="1" applyFill="1" applyBorder="1" applyAlignment="1">
      <alignment vertical="top" wrapText="1"/>
    </xf>
    <xf numFmtId="0" fontId="6" fillId="3" borderId="66" xfId="0" applyFont="1" applyFill="1" applyBorder="1" applyAlignment="1">
      <alignment horizontal="center" vertical="top" wrapText="1"/>
    </xf>
    <xf numFmtId="0" fontId="6" fillId="3" borderId="46" xfId="0" applyFont="1" applyFill="1" applyBorder="1" applyAlignment="1">
      <alignment horizontal="center" vertical="top" wrapText="1"/>
    </xf>
    <xf numFmtId="0" fontId="4" fillId="0" borderId="20" xfId="0" applyFont="1" applyBorder="1" applyAlignment="1">
      <alignment vertical="top" wrapText="1"/>
    </xf>
    <xf numFmtId="0" fontId="4" fillId="0" borderId="0" xfId="0" applyFont="1" applyBorder="1" applyAlignment="1">
      <alignment horizontal="justify" vertical="top" wrapText="1"/>
    </xf>
    <xf numFmtId="0" fontId="4" fillId="0" borderId="70" xfId="0" applyFont="1" applyBorder="1" applyAlignment="1">
      <alignment horizontal="justify" vertical="top" wrapText="1"/>
    </xf>
    <xf numFmtId="0" fontId="38" fillId="25" borderId="49" xfId="0" applyFont="1" applyFill="1" applyBorder="1" applyAlignment="1">
      <alignment horizontal="justify" vertical="top" wrapText="1"/>
    </xf>
    <xf numFmtId="0" fontId="4" fillId="0" borderId="0" xfId="0" applyFont="1" applyFill="1"/>
    <xf numFmtId="0" fontId="0" fillId="0" borderId="22" xfId="0" applyFill="1" applyBorder="1"/>
    <xf numFmtId="0" fontId="14" fillId="14" borderId="0" xfId="0" applyFont="1" applyFill="1"/>
    <xf numFmtId="0" fontId="24" fillId="14" borderId="0" xfId="0" applyFont="1" applyFill="1"/>
    <xf numFmtId="0" fontId="14" fillId="14" borderId="0" xfId="0" applyFont="1" applyFill="1" applyAlignment="1">
      <alignment wrapText="1"/>
    </xf>
    <xf numFmtId="0" fontId="14" fillId="0" borderId="0" xfId="0" applyFont="1" applyFill="1"/>
    <xf numFmtId="0" fontId="24" fillId="26" borderId="0" xfId="0" applyFont="1" applyFill="1"/>
    <xf numFmtId="0" fontId="15" fillId="26" borderId="0" xfId="0" applyFont="1" applyFill="1"/>
    <xf numFmtId="0" fontId="15" fillId="26" borderId="0" xfId="0" applyFont="1" applyFill="1" applyBorder="1"/>
    <xf numFmtId="0" fontId="32" fillId="10" borderId="59" xfId="0" applyFont="1" applyFill="1" applyBorder="1" applyAlignment="1"/>
    <xf numFmtId="0" fontId="7" fillId="10" borderId="60" xfId="0" applyFont="1" applyFill="1" applyBorder="1" applyAlignment="1"/>
    <xf numFmtId="0" fontId="32" fillId="10" borderId="36" xfId="0" applyFont="1" applyFill="1" applyBorder="1"/>
    <xf numFmtId="0" fontId="2" fillId="10" borderId="26" xfId="0" applyFont="1" applyFill="1" applyBorder="1"/>
    <xf numFmtId="0" fontId="2" fillId="10" borderId="27" xfId="0" applyFont="1" applyFill="1" applyBorder="1"/>
    <xf numFmtId="0" fontId="32" fillId="10" borderId="5" xfId="0" applyFont="1" applyFill="1" applyBorder="1"/>
    <xf numFmtId="0" fontId="2" fillId="10" borderId="19" xfId="0" applyFont="1" applyFill="1" applyBorder="1"/>
    <xf numFmtId="0" fontId="40" fillId="0" borderId="0" xfId="0" applyFont="1" applyAlignment="1">
      <alignment vertical="center"/>
    </xf>
    <xf numFmtId="0" fontId="25" fillId="0" borderId="0" xfId="0" applyFont="1" applyAlignment="1">
      <alignment vertical="center" wrapText="1"/>
    </xf>
    <xf numFmtId="0" fontId="29" fillId="28" borderId="76" xfId="0" applyFont="1" applyFill="1" applyBorder="1" applyAlignment="1">
      <alignment horizontal="center" vertical="center" wrapText="1"/>
    </xf>
    <xf numFmtId="0" fontId="29" fillId="29" borderId="77" xfId="0" applyFont="1" applyFill="1" applyBorder="1" applyAlignment="1">
      <alignment horizontal="center" vertical="center" wrapText="1"/>
    </xf>
    <xf numFmtId="0" fontId="41" fillId="0" borderId="75" xfId="0" applyFont="1" applyBorder="1" applyAlignment="1">
      <alignment horizontal="center" vertical="center" wrapText="1"/>
    </xf>
    <xf numFmtId="0" fontId="42" fillId="0" borderId="76" xfId="0" applyFont="1" applyBorder="1" applyAlignment="1">
      <alignment horizontal="left" vertical="center" wrapText="1" indent="1"/>
    </xf>
    <xf numFmtId="0" fontId="43" fillId="0" borderId="76" xfId="0" applyFont="1" applyBorder="1" applyAlignment="1">
      <alignment horizontal="center" vertical="center" wrapText="1"/>
    </xf>
    <xf numFmtId="0" fontId="41" fillId="0" borderId="76" xfId="0" applyFont="1" applyBorder="1" applyAlignment="1">
      <alignment horizontal="center" vertical="center" wrapText="1"/>
    </xf>
    <xf numFmtId="0" fontId="43" fillId="0" borderId="77" xfId="0" applyFont="1" applyBorder="1" applyAlignment="1">
      <alignment horizontal="center" vertical="center" wrapText="1"/>
    </xf>
    <xf numFmtId="0" fontId="41" fillId="8" borderId="75" xfId="0" applyFont="1" applyFill="1" applyBorder="1" applyAlignment="1">
      <alignment horizontal="center" vertical="center" wrapText="1"/>
    </xf>
    <xf numFmtId="0" fontId="42" fillId="8" borderId="76" xfId="0" applyFont="1" applyFill="1" applyBorder="1" applyAlignment="1">
      <alignment horizontal="left" vertical="center" wrapText="1" indent="1"/>
    </xf>
    <xf numFmtId="0" fontId="43" fillId="8" borderId="76" xfId="0" applyFont="1" applyFill="1" applyBorder="1" applyAlignment="1">
      <alignment horizontal="center" vertical="center" wrapText="1"/>
    </xf>
    <xf numFmtId="0" fontId="41" fillId="30" borderId="76" xfId="0" applyFont="1" applyFill="1" applyBorder="1" applyAlignment="1">
      <alignment horizontal="center" vertical="center" wrapText="1"/>
    </xf>
    <xf numFmtId="0" fontId="42" fillId="30" borderId="76" xfId="0" applyFont="1" applyFill="1" applyBorder="1" applyAlignment="1">
      <alignment horizontal="left" vertical="center" wrapText="1" indent="1"/>
    </xf>
    <xf numFmtId="0" fontId="43" fillId="30" borderId="77" xfId="0" applyFont="1" applyFill="1" applyBorder="1" applyAlignment="1">
      <alignment horizontal="center" vertical="center" wrapText="1"/>
    </xf>
    <xf numFmtId="0" fontId="41" fillId="0" borderId="75" xfId="0" applyFont="1" applyFill="1" applyBorder="1" applyAlignment="1">
      <alignment horizontal="center" vertical="center" wrapText="1"/>
    </xf>
    <xf numFmtId="0" fontId="41" fillId="0" borderId="76" xfId="0" applyFont="1" applyFill="1" applyBorder="1" applyAlignment="1">
      <alignment horizontal="center" vertical="center" wrapText="1"/>
    </xf>
    <xf numFmtId="0" fontId="41" fillId="8" borderId="78" xfId="0" applyFont="1" applyFill="1" applyBorder="1" applyAlignment="1">
      <alignment horizontal="center" vertical="center" wrapText="1"/>
    </xf>
    <xf numFmtId="0" fontId="42" fillId="8" borderId="79" xfId="0" applyFont="1" applyFill="1" applyBorder="1" applyAlignment="1">
      <alignment horizontal="left" vertical="center" wrapText="1" indent="1"/>
    </xf>
    <xf numFmtId="0" fontId="43" fillId="8" borderId="79" xfId="0" applyFont="1" applyFill="1" applyBorder="1" applyAlignment="1">
      <alignment horizontal="center" vertical="center" wrapText="1"/>
    </xf>
    <xf numFmtId="0" fontId="41" fillId="30" borderId="79" xfId="0" applyFont="1" applyFill="1" applyBorder="1" applyAlignment="1">
      <alignment horizontal="center" vertical="center" wrapText="1"/>
    </xf>
    <xf numFmtId="0" fontId="42" fillId="30" borderId="79" xfId="0" applyFont="1" applyFill="1" applyBorder="1" applyAlignment="1">
      <alignment horizontal="left" vertical="center" wrapText="1" indent="1"/>
    </xf>
    <xf numFmtId="0" fontId="43" fillId="30" borderId="80" xfId="0" applyFont="1" applyFill="1" applyBorder="1" applyAlignment="1">
      <alignment horizontal="center" vertical="center" wrapText="1"/>
    </xf>
    <xf numFmtId="0" fontId="29" fillId="33" borderId="77" xfId="0" applyFont="1" applyFill="1" applyBorder="1" applyAlignment="1">
      <alignment horizontal="center" vertical="center" wrapText="1"/>
    </xf>
    <xf numFmtId="0" fontId="44" fillId="0" borderId="75" xfId="0" applyFont="1" applyBorder="1" applyAlignment="1">
      <alignment horizontal="center" vertical="center" wrapText="1"/>
    </xf>
    <xf numFmtId="0" fontId="45" fillId="0" borderId="76" xfId="0" applyFont="1" applyBorder="1" applyAlignment="1">
      <alignment horizontal="center" vertical="center" wrapText="1"/>
    </xf>
    <xf numFmtId="0" fontId="44" fillId="0" borderId="76" xfId="0" applyFont="1" applyBorder="1" applyAlignment="1">
      <alignment horizontal="center" vertical="center" wrapText="1"/>
    </xf>
    <xf numFmtId="0" fontId="45" fillId="0" borderId="77" xfId="0" applyFont="1" applyBorder="1" applyAlignment="1">
      <alignment horizontal="center" vertical="center" wrapText="1"/>
    </xf>
    <xf numFmtId="0" fontId="44" fillId="7" borderId="75" xfId="0" applyFont="1" applyFill="1" applyBorder="1" applyAlignment="1">
      <alignment horizontal="center" vertical="center" wrapText="1"/>
    </xf>
    <xf numFmtId="0" fontId="42" fillId="7" borderId="76" xfId="0" applyFont="1" applyFill="1" applyBorder="1" applyAlignment="1">
      <alignment horizontal="left" vertical="center" wrapText="1" indent="1"/>
    </xf>
    <xf numFmtId="0" fontId="45" fillId="7" borderId="76" xfId="0" applyFont="1" applyFill="1" applyBorder="1" applyAlignment="1">
      <alignment horizontal="center" vertical="center" wrapText="1"/>
    </xf>
    <xf numFmtId="0" fontId="44" fillId="34" borderId="76" xfId="0" applyFont="1" applyFill="1" applyBorder="1" applyAlignment="1">
      <alignment horizontal="center" vertical="center" wrapText="1"/>
    </xf>
    <xf numFmtId="0" fontId="42" fillId="35" borderId="76" xfId="0" applyFont="1" applyFill="1" applyBorder="1" applyAlignment="1">
      <alignment horizontal="left" vertical="center" wrapText="1" indent="1"/>
    </xf>
    <xf numFmtId="0" fontId="45" fillId="35" borderId="77" xfId="0" applyFont="1" applyFill="1" applyBorder="1" applyAlignment="1">
      <alignment horizontal="center" vertical="center" wrapText="1"/>
    </xf>
    <xf numFmtId="0" fontId="44" fillId="0" borderId="75" xfId="0" applyFont="1" applyFill="1" applyBorder="1" applyAlignment="1">
      <alignment horizontal="center" vertical="center" wrapText="1"/>
    </xf>
    <xf numFmtId="0" fontId="44" fillId="0" borderId="76" xfId="0" applyFont="1" applyFill="1" applyBorder="1" applyAlignment="1">
      <alignment horizontal="center" vertical="center" wrapText="1"/>
    </xf>
    <xf numFmtId="0" fontId="42" fillId="34" borderId="76" xfId="0" applyFont="1" applyFill="1" applyBorder="1" applyAlignment="1">
      <alignment horizontal="left" vertical="center" wrapText="1" indent="1"/>
    </xf>
    <xf numFmtId="0" fontId="45" fillId="34" borderId="77" xfId="0" applyFont="1" applyFill="1" applyBorder="1" applyAlignment="1">
      <alignment horizontal="center" vertical="center" wrapText="1"/>
    </xf>
    <xf numFmtId="0" fontId="44" fillId="7" borderId="78" xfId="0" applyFont="1" applyFill="1" applyBorder="1" applyAlignment="1">
      <alignment horizontal="center" vertical="center" wrapText="1"/>
    </xf>
    <xf numFmtId="0" fontId="42" fillId="7" borderId="79" xfId="0" applyFont="1" applyFill="1" applyBorder="1" applyAlignment="1">
      <alignment horizontal="left" vertical="center" wrapText="1" indent="1"/>
    </xf>
    <xf numFmtId="0" fontId="45" fillId="7" borderId="79" xfId="0" applyFont="1" applyFill="1" applyBorder="1" applyAlignment="1">
      <alignment horizontal="center" vertical="center" wrapText="1"/>
    </xf>
    <xf numFmtId="0" fontId="44" fillId="34" borderId="79" xfId="0" applyFont="1" applyFill="1" applyBorder="1" applyAlignment="1">
      <alignment horizontal="center" vertical="center" wrapText="1"/>
    </xf>
    <xf numFmtId="0" fontId="42" fillId="34" borderId="79" xfId="0" applyFont="1" applyFill="1" applyBorder="1" applyAlignment="1">
      <alignment horizontal="left" vertical="center" wrapText="1" indent="1"/>
    </xf>
    <xf numFmtId="0" fontId="45" fillId="34" borderId="80" xfId="0" applyFont="1" applyFill="1" applyBorder="1" applyAlignment="1">
      <alignment horizontal="center" vertical="center" wrapText="1"/>
    </xf>
    <xf numFmtId="0" fontId="15" fillId="0" borderId="0" xfId="0" applyFont="1" applyFill="1"/>
    <xf numFmtId="0" fontId="15" fillId="0" borderId="0" xfId="0" applyFont="1" applyFill="1" applyBorder="1"/>
    <xf numFmtId="0" fontId="24" fillId="0" borderId="0" xfId="0" applyFont="1" applyFill="1"/>
    <xf numFmtId="0" fontId="25" fillId="0" borderId="0" xfId="0" applyFont="1" applyAlignment="1">
      <alignment horizontal="center" vertical="center" wrapText="1"/>
    </xf>
    <xf numFmtId="0" fontId="13" fillId="36" borderId="26" xfId="0" applyFont="1" applyFill="1" applyBorder="1" applyAlignment="1">
      <alignment horizontal="center" vertical="center" wrapText="1"/>
    </xf>
    <xf numFmtId="0" fontId="13" fillId="36" borderId="36" xfId="0" applyFont="1" applyFill="1" applyBorder="1" applyAlignment="1">
      <alignment horizontal="center" vertical="center" wrapText="1"/>
    </xf>
    <xf numFmtId="0" fontId="13" fillId="36" borderId="22" xfId="0" applyFont="1" applyFill="1" applyBorder="1" applyAlignment="1">
      <alignment horizontal="center" vertical="center" wrapText="1"/>
    </xf>
    <xf numFmtId="0" fontId="2" fillId="0" borderId="1" xfId="0" applyFont="1" applyBorder="1" applyAlignment="1">
      <alignment vertical="center" wrapText="1"/>
    </xf>
    <xf numFmtId="0" fontId="48" fillId="0" borderId="0" xfId="0" applyNumberFormat="1" applyFont="1" applyFill="1" applyBorder="1" applyAlignment="1">
      <alignment horizontal="center" vertical="center"/>
    </xf>
    <xf numFmtId="0" fontId="48" fillId="0" borderId="0" xfId="0" applyNumberFormat="1" applyFont="1" applyFill="1" applyBorder="1" applyAlignment="1">
      <alignment horizontal="left" vertical="center" wrapText="1"/>
    </xf>
    <xf numFmtId="0" fontId="49" fillId="0" borderId="0" xfId="0" applyFont="1" applyFill="1" applyBorder="1" applyAlignment="1">
      <alignment horizontal="center" vertical="center" wrapText="1" readingOrder="1"/>
    </xf>
    <xf numFmtId="0" fontId="49" fillId="0" borderId="0" xfId="0" applyFont="1" applyFill="1" applyBorder="1" applyAlignment="1">
      <alignment horizontal="left" vertical="center" wrapText="1" readingOrder="1"/>
    </xf>
    <xf numFmtId="0" fontId="49" fillId="0" borderId="0" xfId="0" applyFont="1" applyFill="1" applyBorder="1" applyAlignment="1">
      <alignment vertical="center" wrapText="1" readingOrder="2"/>
    </xf>
    <xf numFmtId="0" fontId="50" fillId="0" borderId="0" xfId="0" applyFont="1" applyAlignment="1">
      <alignment horizontal="center" vertical="center"/>
    </xf>
    <xf numFmtId="0" fontId="50" fillId="0" borderId="0" xfId="0" applyFont="1"/>
    <xf numFmtId="0" fontId="51" fillId="0" borderId="0" xfId="0" applyFont="1"/>
    <xf numFmtId="0" fontId="0" fillId="0" borderId="0" xfId="0" applyAlignment="1">
      <alignment vertical="center"/>
    </xf>
    <xf numFmtId="0" fontId="53" fillId="36" borderId="86" xfId="0" applyFont="1" applyFill="1" applyBorder="1" applyAlignment="1">
      <alignment horizontal="center" vertical="center" wrapText="1"/>
    </xf>
    <xf numFmtId="0" fontId="53" fillId="36" borderId="87" xfId="0" applyFont="1" applyFill="1" applyBorder="1" applyAlignment="1">
      <alignment horizontal="center" vertical="center"/>
    </xf>
    <xf numFmtId="0" fontId="53" fillId="36" borderId="87" xfId="0" applyFont="1" applyFill="1" applyBorder="1" applyAlignment="1">
      <alignment horizontal="center" vertical="center" wrapText="1"/>
    </xf>
    <xf numFmtId="0" fontId="51" fillId="4" borderId="0" xfId="0" applyFont="1" applyFill="1"/>
    <xf numFmtId="168" fontId="54" fillId="39" borderId="36" xfId="0" applyNumberFormat="1" applyFont="1" applyFill="1" applyBorder="1" applyAlignment="1">
      <alignment horizontal="center" vertical="center" wrapText="1"/>
    </xf>
    <xf numFmtId="0" fontId="50" fillId="37" borderId="22" xfId="0" applyNumberFormat="1" applyFont="1" applyFill="1" applyBorder="1" applyAlignment="1">
      <alignment horizontal="left" vertical="center"/>
    </xf>
    <xf numFmtId="0" fontId="50" fillId="37" borderId="89" xfId="0" applyNumberFormat="1" applyFont="1" applyFill="1" applyBorder="1" applyAlignment="1">
      <alignment horizontal="center" vertical="center"/>
    </xf>
    <xf numFmtId="0" fontId="50" fillId="37" borderId="84" xfId="0" applyNumberFormat="1" applyFont="1" applyFill="1" applyBorder="1" applyAlignment="1">
      <alignment horizontal="center" vertical="center"/>
    </xf>
    <xf numFmtId="0" fontId="50" fillId="37" borderId="44" xfId="0" applyFont="1" applyFill="1" applyBorder="1" applyAlignment="1">
      <alignment horizontal="center" vertical="center"/>
    </xf>
    <xf numFmtId="168" fontId="51" fillId="0" borderId="0" xfId="0" applyNumberFormat="1" applyFont="1"/>
    <xf numFmtId="168" fontId="54" fillId="40" borderId="36" xfId="0" applyNumberFormat="1" applyFont="1" applyFill="1" applyBorder="1" applyAlignment="1">
      <alignment horizontal="center" vertical="center" wrapText="1"/>
    </xf>
    <xf numFmtId="0" fontId="50" fillId="4" borderId="89" xfId="0" applyNumberFormat="1" applyFont="1" applyFill="1" applyBorder="1" applyAlignment="1">
      <alignment horizontal="center" vertical="center"/>
    </xf>
    <xf numFmtId="0" fontId="50" fillId="4" borderId="84" xfId="0" applyNumberFormat="1" applyFont="1" applyFill="1" applyBorder="1" applyAlignment="1">
      <alignment horizontal="center" vertical="center"/>
    </xf>
    <xf numFmtId="0" fontId="50" fillId="37" borderId="22" xfId="0" applyNumberFormat="1" applyFont="1" applyFill="1" applyBorder="1" applyAlignment="1">
      <alignment horizontal="center" vertical="center"/>
    </xf>
    <xf numFmtId="0" fontId="50" fillId="37" borderId="15" xfId="0" applyNumberFormat="1" applyFont="1" applyFill="1" applyBorder="1" applyAlignment="1">
      <alignment vertical="center" wrapText="1"/>
    </xf>
    <xf numFmtId="0" fontId="54" fillId="40" borderId="22" xfId="0" applyFont="1" applyFill="1" applyBorder="1" applyAlignment="1">
      <alignment horizontal="center" vertical="center"/>
    </xf>
    <xf numFmtId="0" fontId="54" fillId="39" borderId="22" xfId="0" applyFont="1" applyFill="1" applyBorder="1" applyAlignment="1">
      <alignment horizontal="center" vertical="center"/>
    </xf>
    <xf numFmtId="0" fontId="2" fillId="0" borderId="22" xfId="0" applyFont="1" applyBorder="1" applyAlignment="1">
      <alignment horizontal="left" vertical="top" wrapText="1"/>
    </xf>
    <xf numFmtId="0" fontId="55" fillId="0" borderId="0" xfId="0" applyFont="1"/>
    <xf numFmtId="0" fontId="20" fillId="3" borderId="1" xfId="0" applyFont="1" applyFill="1" applyBorder="1"/>
    <xf numFmtId="0" fontId="6" fillId="3" borderId="1" xfId="0" applyFont="1" applyFill="1" applyBorder="1" applyAlignment="1">
      <alignment wrapText="1"/>
    </xf>
    <xf numFmtId="0" fontId="14" fillId="14" borderId="1" xfId="0" applyFont="1" applyFill="1" applyBorder="1" applyAlignment="1">
      <alignment horizontal="center"/>
    </xf>
    <xf numFmtId="0" fontId="19" fillId="41" borderId="1" xfId="0" applyFont="1" applyFill="1" applyBorder="1" applyAlignment="1">
      <alignment horizontal="center"/>
    </xf>
    <xf numFmtId="0" fontId="14" fillId="9" borderId="1" xfId="0" applyFont="1" applyFill="1" applyBorder="1" applyAlignment="1">
      <alignment horizontal="center"/>
    </xf>
    <xf numFmtId="0" fontId="19" fillId="10" borderId="1" xfId="0" applyFont="1" applyFill="1" applyBorder="1" applyAlignment="1">
      <alignment horizontal="center"/>
    </xf>
    <xf numFmtId="0" fontId="19" fillId="42" borderId="1" xfId="0" applyFont="1" applyFill="1" applyBorder="1" applyAlignment="1">
      <alignment horizontal="center"/>
    </xf>
    <xf numFmtId="0" fontId="19" fillId="16" borderId="1" xfId="0" applyFont="1" applyFill="1" applyBorder="1" applyAlignment="1">
      <alignment horizontal="center"/>
    </xf>
    <xf numFmtId="0" fontId="14" fillId="26" borderId="22" xfId="0" applyFont="1" applyFill="1" applyBorder="1" applyAlignment="1">
      <alignment horizontal="center" vertical="top" wrapText="1"/>
    </xf>
    <xf numFmtId="0" fontId="2" fillId="12" borderId="22" xfId="0" applyFont="1" applyFill="1" applyBorder="1" applyAlignment="1">
      <alignment horizontal="center" vertical="top" wrapText="1"/>
    </xf>
    <xf numFmtId="0" fontId="2" fillId="10" borderId="22" xfId="0" applyFont="1" applyFill="1" applyBorder="1" applyAlignment="1">
      <alignment horizontal="center" vertical="top" wrapText="1"/>
    </xf>
    <xf numFmtId="0" fontId="2" fillId="11" borderId="22" xfId="0" applyFont="1" applyFill="1" applyBorder="1" applyAlignment="1">
      <alignment horizontal="center" vertical="top" wrapText="1"/>
    </xf>
    <xf numFmtId="0" fontId="19" fillId="16" borderId="22" xfId="0" applyFont="1" applyFill="1" applyBorder="1" applyAlignment="1">
      <alignment horizontal="center" vertical="top" wrapText="1"/>
    </xf>
    <xf numFmtId="0" fontId="53" fillId="36" borderId="88" xfId="0" applyFont="1" applyFill="1" applyBorder="1" applyAlignment="1">
      <alignment horizontal="center" vertical="center" wrapText="1"/>
    </xf>
    <xf numFmtId="0" fontId="6" fillId="3" borderId="32" xfId="0" applyFont="1" applyFill="1" applyBorder="1" applyAlignment="1">
      <alignment horizontal="center" vertical="top" wrapText="1"/>
    </xf>
    <xf numFmtId="0" fontId="0" fillId="10" borderId="19" xfId="0" applyFill="1" applyBorder="1"/>
    <xf numFmtId="0" fontId="0" fillId="10" borderId="3" xfId="0" applyFill="1" applyBorder="1"/>
    <xf numFmtId="0" fontId="50" fillId="4" borderId="44" xfId="0" applyFont="1" applyFill="1" applyBorder="1" applyAlignment="1">
      <alignment horizontal="center" vertical="center"/>
    </xf>
    <xf numFmtId="0" fontId="50" fillId="4" borderId="22" xfId="0" applyNumberFormat="1" applyFont="1" applyFill="1" applyBorder="1" applyAlignment="1">
      <alignment horizontal="center" vertical="center"/>
    </xf>
    <xf numFmtId="168" fontId="56" fillId="40" borderId="36" xfId="0" applyNumberFormat="1" applyFont="1" applyFill="1" applyBorder="1" applyAlignment="1">
      <alignment horizontal="center" vertical="center" wrapText="1"/>
    </xf>
    <xf numFmtId="0" fontId="57" fillId="4" borderId="22" xfId="0" applyNumberFormat="1" applyFont="1" applyFill="1" applyBorder="1" applyAlignment="1">
      <alignment horizontal="center" vertical="center"/>
    </xf>
    <xf numFmtId="0" fontId="57" fillId="4" borderId="89" xfId="0" applyNumberFormat="1" applyFont="1" applyFill="1" applyBorder="1" applyAlignment="1">
      <alignment horizontal="center" vertical="center"/>
    </xf>
    <xf numFmtId="0" fontId="57" fillId="4" borderId="84" xfId="0" applyNumberFormat="1" applyFont="1" applyFill="1" applyBorder="1" applyAlignment="1">
      <alignment horizontal="center" vertical="center"/>
    </xf>
    <xf numFmtId="0" fontId="57" fillId="4" borderId="44" xfId="0" applyFont="1" applyFill="1" applyBorder="1" applyAlignment="1">
      <alignment horizontal="center" vertical="center"/>
    </xf>
    <xf numFmtId="0" fontId="50" fillId="4" borderId="22" xfId="0" applyNumberFormat="1" applyFont="1" applyFill="1" applyBorder="1" applyAlignment="1">
      <alignment horizontal="left" vertical="center"/>
    </xf>
    <xf numFmtId="0" fontId="23" fillId="3" borderId="26" xfId="0" applyFont="1" applyFill="1" applyBorder="1" applyAlignment="1">
      <alignment vertical="top" wrapText="1"/>
    </xf>
    <xf numFmtId="0" fontId="4" fillId="0" borderId="20" xfId="0" applyFont="1" applyBorder="1" applyAlignment="1">
      <alignment horizontal="center" vertical="top" wrapText="1"/>
    </xf>
    <xf numFmtId="0" fontId="34" fillId="0" borderId="0" xfId="2" applyFont="1"/>
    <xf numFmtId="0" fontId="58" fillId="0" borderId="0" xfId="2" applyFont="1" applyFill="1" applyAlignment="1"/>
    <xf numFmtId="0" fontId="47" fillId="3" borderId="32" xfId="2" applyFont="1" applyFill="1" applyBorder="1" applyAlignment="1">
      <alignment horizontal="center" vertical="center" wrapText="1"/>
    </xf>
    <xf numFmtId="0" fontId="47" fillId="3" borderId="15" xfId="2" applyFont="1" applyFill="1" applyBorder="1" applyAlignment="1">
      <alignment horizontal="center" vertical="center" wrapText="1"/>
    </xf>
    <xf numFmtId="0" fontId="47" fillId="4" borderId="0" xfId="2" applyFont="1" applyFill="1" applyBorder="1" applyAlignment="1">
      <alignment horizontal="left"/>
    </xf>
    <xf numFmtId="0" fontId="32" fillId="12" borderId="5" xfId="0" applyFont="1" applyFill="1" applyBorder="1"/>
    <xf numFmtId="0" fontId="32" fillId="12" borderId="19" xfId="0" applyFont="1" applyFill="1" applyBorder="1"/>
    <xf numFmtId="0" fontId="14" fillId="12" borderId="19" xfId="0" applyFont="1" applyFill="1" applyBorder="1"/>
    <xf numFmtId="0" fontId="14" fillId="12" borderId="3" xfId="0" applyFont="1" applyFill="1" applyBorder="1"/>
    <xf numFmtId="0" fontId="34" fillId="4" borderId="0" xfId="2" applyFont="1" applyFill="1"/>
    <xf numFmtId="0" fontId="58" fillId="4" borderId="0" xfId="2" applyFont="1" applyFill="1" applyAlignment="1">
      <alignment horizontal="left"/>
    </xf>
    <xf numFmtId="0" fontId="25" fillId="0" borderId="0" xfId="2" applyFont="1"/>
    <xf numFmtId="0" fontId="47" fillId="0" borderId="0" xfId="2" applyFont="1" applyAlignment="1"/>
    <xf numFmtId="0" fontId="7" fillId="0" borderId="12" xfId="2" applyFont="1" applyBorder="1" applyAlignment="1">
      <alignment horizontal="center" vertical="center"/>
    </xf>
    <xf numFmtId="0" fontId="7" fillId="0" borderId="13" xfId="2" applyFont="1" applyBorder="1" applyAlignment="1">
      <alignment horizontal="center" vertical="center"/>
    </xf>
    <xf numFmtId="0" fontId="7" fillId="0" borderId="14" xfId="2" applyFont="1" applyBorder="1" applyAlignment="1">
      <alignment horizontal="center" vertical="center"/>
    </xf>
    <xf numFmtId="0" fontId="5" fillId="0" borderId="30" xfId="2" applyFont="1" applyBorder="1" applyAlignment="1">
      <alignment horizontal="center" vertical="center" wrapText="1"/>
    </xf>
    <xf numFmtId="14" fontId="5" fillId="0" borderId="30" xfId="2" applyNumberFormat="1" applyFont="1" applyBorder="1" applyAlignment="1">
      <alignment horizontal="center" vertical="center" wrapText="1"/>
    </xf>
    <xf numFmtId="0" fontId="5" fillId="0" borderId="13" xfId="2" applyFont="1" applyBorder="1" applyAlignment="1">
      <alignment horizontal="center" vertical="center" wrapText="1"/>
    </xf>
    <xf numFmtId="0" fontId="5" fillId="0" borderId="13" xfId="2" applyFont="1" applyBorder="1" applyAlignment="1">
      <alignment vertical="top" wrapText="1"/>
    </xf>
    <xf numFmtId="14" fontId="5" fillId="0" borderId="13" xfId="2" applyNumberFormat="1" applyFont="1" applyBorder="1" applyAlignment="1">
      <alignment horizontal="center" vertical="center" wrapText="1"/>
    </xf>
    <xf numFmtId="0" fontId="5" fillId="0" borderId="13" xfId="2" applyFont="1" applyBorder="1"/>
    <xf numFmtId="0" fontId="7" fillId="0" borderId="13"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14" xfId="2" applyFont="1" applyBorder="1" applyAlignment="1">
      <alignment vertical="top" wrapText="1"/>
    </xf>
    <xf numFmtId="0" fontId="5" fillId="0" borderId="14" xfId="2" applyFont="1" applyBorder="1" applyAlignment="1">
      <alignment vertical="center" wrapText="1"/>
    </xf>
    <xf numFmtId="14" fontId="5" fillId="0" borderId="14" xfId="2" applyNumberFormat="1" applyFont="1" applyBorder="1" applyAlignment="1">
      <alignment horizontal="center" vertical="center" wrapText="1"/>
    </xf>
    <xf numFmtId="0" fontId="47" fillId="0" borderId="20" xfId="2" applyFont="1" applyBorder="1" applyAlignment="1">
      <alignment horizontal="center" vertical="center" wrapText="1"/>
    </xf>
    <xf numFmtId="0" fontId="47" fillId="0" borderId="20" xfId="2" applyFont="1" applyBorder="1" applyAlignment="1">
      <alignment vertical="top" wrapText="1"/>
    </xf>
    <xf numFmtId="0" fontId="29" fillId="32" borderId="76" xfId="0" applyFont="1" applyFill="1" applyBorder="1" applyAlignment="1">
      <alignment horizontal="center" vertical="center" wrapText="1"/>
    </xf>
    <xf numFmtId="0" fontId="58" fillId="4" borderId="0" xfId="2" applyFont="1" applyFill="1" applyBorder="1" applyAlignment="1">
      <alignment horizontal="left"/>
    </xf>
    <xf numFmtId="0" fontId="58" fillId="4" borderId="0" xfId="2" applyFont="1" applyFill="1" applyAlignment="1"/>
    <xf numFmtId="0" fontId="25" fillId="4" borderId="0" xfId="2" applyFont="1" applyFill="1"/>
    <xf numFmtId="0" fontId="47" fillId="4" borderId="0" xfId="2" applyFont="1" applyFill="1" applyAlignment="1">
      <alignment horizontal="left"/>
    </xf>
    <xf numFmtId="0" fontId="24" fillId="4" borderId="0" xfId="0" applyFont="1" applyFill="1"/>
    <xf numFmtId="0" fontId="34" fillId="4" borderId="0" xfId="2" applyFont="1" applyFill="1" applyBorder="1"/>
    <xf numFmtId="0" fontId="47" fillId="4" borderId="0" xfId="2" applyFont="1" applyFill="1" applyAlignment="1"/>
    <xf numFmtId="0" fontId="2" fillId="12" borderId="15" xfId="0" applyFont="1" applyFill="1" applyBorder="1" applyAlignment="1">
      <alignment horizontal="center" vertical="top" wrapText="1"/>
    </xf>
    <xf numFmtId="0" fontId="14" fillId="14" borderId="91" xfId="0" applyFont="1" applyFill="1" applyBorder="1" applyAlignment="1">
      <alignment horizontal="center" vertical="top" wrapText="1"/>
    </xf>
    <xf numFmtId="0" fontId="13" fillId="36" borderId="27" xfId="0" applyFont="1" applyFill="1" applyBorder="1" applyAlignment="1">
      <alignment horizontal="center" vertical="center" wrapText="1"/>
    </xf>
    <xf numFmtId="0" fontId="49" fillId="0" borderId="85" xfId="0" applyFont="1" applyFill="1" applyBorder="1" applyAlignment="1">
      <alignment horizontal="left" vertical="center" readingOrder="2"/>
    </xf>
    <xf numFmtId="0" fontId="8" fillId="3" borderId="32" xfId="0" applyFont="1" applyFill="1" applyBorder="1" applyAlignment="1">
      <alignment vertical="top" wrapText="1"/>
    </xf>
    <xf numFmtId="0" fontId="8" fillId="0" borderId="0" xfId="0" applyFont="1"/>
    <xf numFmtId="0" fontId="4" fillId="0" borderId="1" xfId="0" applyFont="1" applyBorder="1"/>
    <xf numFmtId="0" fontId="8" fillId="3" borderId="22" xfId="0" applyFont="1" applyFill="1" applyBorder="1" applyAlignment="1">
      <alignment vertical="top" wrapText="1"/>
    </xf>
    <xf numFmtId="0" fontId="63" fillId="0" borderId="0" xfId="0" applyFont="1"/>
    <xf numFmtId="0" fontId="61" fillId="4" borderId="0" xfId="2" applyFont="1" applyFill="1" applyBorder="1"/>
    <xf numFmtId="0" fontId="60" fillId="4" borderId="0" xfId="2" applyFont="1" applyFill="1" applyBorder="1"/>
    <xf numFmtId="0" fontId="60" fillId="4" borderId="0" xfId="2" applyFont="1" applyFill="1" applyBorder="1" applyAlignment="1">
      <alignment horizontal="left"/>
    </xf>
    <xf numFmtId="0" fontId="24" fillId="9" borderId="59" xfId="0" applyFont="1" applyFill="1" applyBorder="1"/>
    <xf numFmtId="0" fontId="24" fillId="9" borderId="60" xfId="0" applyFont="1" applyFill="1" applyBorder="1"/>
    <xf numFmtId="0" fontId="14" fillId="9" borderId="35" xfId="0" applyFont="1" applyFill="1" applyBorder="1"/>
    <xf numFmtId="0" fontId="0" fillId="9" borderId="0" xfId="0" applyFill="1"/>
    <xf numFmtId="0" fontId="8" fillId="3" borderId="1" xfId="0" applyFont="1" applyFill="1" applyBorder="1" applyAlignment="1">
      <alignment horizontal="center"/>
    </xf>
    <xf numFmtId="0" fontId="8" fillId="3" borderId="1" xfId="0" applyFont="1" applyFill="1" applyBorder="1"/>
    <xf numFmtId="0" fontId="6" fillId="12" borderId="61" xfId="0" applyFont="1" applyFill="1" applyBorder="1" applyAlignment="1">
      <alignment wrapText="1"/>
    </xf>
    <xf numFmtId="0" fontId="15" fillId="9" borderId="61" xfId="0" applyFont="1" applyFill="1" applyBorder="1" applyAlignment="1">
      <alignment wrapText="1"/>
    </xf>
    <xf numFmtId="0" fontId="6" fillId="10" borderId="61" xfId="0" applyFont="1" applyFill="1" applyBorder="1" applyAlignment="1">
      <alignment wrapText="1"/>
    </xf>
    <xf numFmtId="0" fontId="6" fillId="11" borderId="61" xfId="0" applyFont="1" applyFill="1" applyBorder="1" applyAlignment="1">
      <alignment wrapText="1"/>
    </xf>
    <xf numFmtId="0" fontId="6" fillId="16" borderId="61" xfId="0" applyFont="1" applyFill="1" applyBorder="1" applyAlignment="1">
      <alignment wrapText="1"/>
    </xf>
    <xf numFmtId="0" fontId="34" fillId="0" borderId="22" xfId="2" applyFont="1" applyBorder="1"/>
    <xf numFmtId="0" fontId="22" fillId="13" borderId="22" xfId="2" applyFont="1" applyFill="1" applyBorder="1" applyAlignment="1">
      <alignment horizontal="right" indent="1"/>
    </xf>
    <xf numFmtId="0" fontId="61" fillId="0" borderId="0" xfId="0" applyFont="1" applyAlignment="1">
      <alignment wrapText="1"/>
    </xf>
    <xf numFmtId="0" fontId="8" fillId="3" borderId="1" xfId="0" applyFont="1" applyFill="1" applyBorder="1" applyAlignment="1">
      <alignment horizontal="center"/>
    </xf>
    <xf numFmtId="0" fontId="6" fillId="3" borderId="61" xfId="0" applyFont="1" applyFill="1" applyBorder="1" applyAlignment="1">
      <alignment horizontal="center" wrapText="1"/>
    </xf>
    <xf numFmtId="0" fontId="8" fillId="3" borderId="61" xfId="0" applyFont="1" applyFill="1" applyBorder="1" applyAlignment="1">
      <alignment horizontal="center"/>
    </xf>
    <xf numFmtId="0" fontId="24" fillId="9" borderId="19" xfId="0" applyFont="1" applyFill="1" applyBorder="1" applyAlignment="1"/>
    <xf numFmtId="0" fontId="14" fillId="9" borderId="3" xfId="0" applyFont="1" applyFill="1" applyBorder="1" applyAlignment="1"/>
    <xf numFmtId="0" fontId="0" fillId="9" borderId="0" xfId="0" applyFill="1" applyAlignment="1"/>
    <xf numFmtId="0" fontId="0" fillId="2" borderId="0" xfId="0" applyFill="1" applyAlignment="1"/>
    <xf numFmtId="0" fontId="4" fillId="3" borderId="1" xfId="0" applyFont="1" applyFill="1" applyBorder="1" applyAlignment="1">
      <alignment wrapText="1"/>
    </xf>
    <xf numFmtId="0" fontId="8" fillId="3" borderId="31" xfId="0" applyFont="1" applyFill="1" applyBorder="1" applyAlignment="1">
      <alignment vertical="center" wrapText="1"/>
    </xf>
    <xf numFmtId="0" fontId="64" fillId="3" borderId="20" xfId="0" applyFont="1" applyFill="1" applyBorder="1" applyAlignment="1">
      <alignment vertical="center" wrapText="1"/>
    </xf>
    <xf numFmtId="0" fontId="61" fillId="0" borderId="0" xfId="0" applyFont="1" applyAlignment="1">
      <alignment wrapText="1"/>
    </xf>
    <xf numFmtId="0" fontId="34" fillId="13" borderId="61" xfId="2" applyFont="1" applyFill="1" applyBorder="1" applyAlignment="1">
      <alignment horizontal="center" vertical="center"/>
    </xf>
    <xf numFmtId="0" fontId="34" fillId="13" borderId="17" xfId="2" applyFont="1" applyFill="1" applyBorder="1" applyAlignment="1">
      <alignment horizontal="center" vertical="center"/>
    </xf>
    <xf numFmtId="0" fontId="34" fillId="13" borderId="2" xfId="2" applyFont="1" applyFill="1" applyBorder="1" applyAlignment="1">
      <alignment horizontal="center" vertical="center"/>
    </xf>
    <xf numFmtId="0" fontId="47" fillId="4" borderId="57" xfId="2" applyFont="1" applyFill="1" applyBorder="1" applyAlignment="1"/>
    <xf numFmtId="0" fontId="47" fillId="4" borderId="0" xfId="2" applyFont="1" applyFill="1" applyBorder="1" applyAlignment="1"/>
    <xf numFmtId="0" fontId="47" fillId="4" borderId="90" xfId="2" applyFont="1" applyFill="1" applyBorder="1" applyAlignment="1"/>
    <xf numFmtId="0" fontId="7" fillId="4" borderId="57" xfId="2" applyFont="1" applyFill="1" applyBorder="1" applyAlignment="1">
      <alignment horizontal="left" vertical="center"/>
    </xf>
    <xf numFmtId="0" fontId="47" fillId="4" borderId="0" xfId="2" applyFont="1" applyFill="1" applyBorder="1" applyAlignment="1">
      <alignment horizontal="left" vertical="center"/>
    </xf>
    <xf numFmtId="0" fontId="47" fillId="4" borderId="90" xfId="2" applyFont="1" applyFill="1" applyBorder="1" applyAlignment="1">
      <alignment horizontal="left" vertical="center"/>
    </xf>
    <xf numFmtId="0" fontId="4" fillId="0" borderId="63" xfId="0" applyFont="1" applyBorder="1" applyAlignment="1">
      <alignment horizontal="center" vertical="top" wrapText="1"/>
    </xf>
    <xf numFmtId="0" fontId="4" fillId="0" borderId="22" xfId="0" applyFont="1" applyBorder="1" applyAlignment="1">
      <alignment wrapText="1"/>
    </xf>
    <xf numFmtId="14" fontId="4" fillId="0" borderId="15" xfId="0" applyNumberFormat="1" applyFont="1" applyBorder="1" applyAlignment="1">
      <alignment vertical="top" wrapText="1"/>
    </xf>
    <xf numFmtId="14" fontId="4" fillId="0" borderId="22" xfId="0" applyNumberFormat="1" applyFont="1" applyBorder="1" applyAlignment="1">
      <alignment wrapText="1"/>
    </xf>
    <xf numFmtId="14" fontId="4" fillId="0" borderId="29" xfId="0" applyNumberFormat="1" applyFont="1" applyBorder="1" applyAlignment="1">
      <alignment vertical="top" wrapText="1"/>
    </xf>
    <xf numFmtId="0" fontId="4" fillId="0" borderId="63" xfId="0" applyFont="1" applyBorder="1" applyAlignment="1">
      <alignment vertical="top" wrapText="1"/>
    </xf>
    <xf numFmtId="0" fontId="0" fillId="0" borderId="1" xfId="0" applyBorder="1" applyAlignment="1">
      <alignment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wrapText="1"/>
    </xf>
    <xf numFmtId="0" fontId="0" fillId="0" borderId="0" xfId="0" applyAlignment="1">
      <alignment horizontal="left" vertical="center" wrapText="1"/>
    </xf>
    <xf numFmtId="0" fontId="61" fillId="0" borderId="0" xfId="0" applyFont="1" applyFill="1"/>
    <xf numFmtId="0" fontId="34" fillId="0" borderId="0" xfId="0" applyFont="1" applyFill="1"/>
    <xf numFmtId="0" fontId="6" fillId="3" borderId="1" xfId="0" applyFont="1" applyFill="1" applyBorder="1" applyAlignment="1">
      <alignment horizontal="left" vertical="center" wrapText="1"/>
    </xf>
    <xf numFmtId="0" fontId="2" fillId="0" borderId="17" xfId="0" applyFont="1" applyBorder="1" applyAlignment="1">
      <alignment vertical="top" wrapText="1"/>
    </xf>
    <xf numFmtId="0" fontId="2" fillId="0" borderId="17" xfId="0" quotePrefix="1" applyFont="1" applyBorder="1" applyAlignment="1">
      <alignment vertical="top" wrapText="1"/>
    </xf>
    <xf numFmtId="0" fontId="4" fillId="0" borderId="0" xfId="3" applyFont="1"/>
    <xf numFmtId="0" fontId="2" fillId="0" borderId="0" xfId="3"/>
    <xf numFmtId="0" fontId="6" fillId="3" borderId="22" xfId="0" applyFont="1" applyFill="1" applyBorder="1" applyAlignment="1">
      <alignment horizontal="left" vertical="top" wrapText="1"/>
    </xf>
    <xf numFmtId="0" fontId="4" fillId="0" borderId="22" xfId="0" applyFont="1" applyBorder="1" applyAlignment="1">
      <alignment horizontal="center" vertical="top" wrapText="1"/>
    </xf>
    <xf numFmtId="0" fontId="4" fillId="0" borderId="22" xfId="0" applyFont="1" applyBorder="1" applyAlignment="1">
      <alignment horizontal="justify" vertical="top" wrapText="1"/>
    </xf>
    <xf numFmtId="14" fontId="0" fillId="0" borderId="17" xfId="0" applyNumberFormat="1" applyBorder="1" applyAlignment="1">
      <alignment vertical="top" wrapText="1"/>
    </xf>
    <xf numFmtId="0" fontId="2" fillId="10" borderId="17" xfId="0" applyFont="1" applyFill="1" applyBorder="1" applyAlignment="1">
      <alignment vertical="top" wrapText="1"/>
    </xf>
    <xf numFmtId="0" fontId="0" fillId="10" borderId="17" xfId="0" applyFill="1" applyBorder="1" applyAlignment="1">
      <alignment vertical="top" wrapText="1"/>
    </xf>
    <xf numFmtId="0" fontId="2" fillId="0" borderId="0" xfId="0" applyFont="1" applyAlignment="1">
      <alignment wrapText="1"/>
    </xf>
    <xf numFmtId="0" fontId="2" fillId="0" borderId="17" xfId="0" applyFont="1" applyBorder="1" applyAlignment="1">
      <alignment horizontal="left" vertical="top" wrapText="1"/>
    </xf>
    <xf numFmtId="14" fontId="4" fillId="0" borderId="0" xfId="0" applyNumberFormat="1" applyFont="1" applyBorder="1"/>
    <xf numFmtId="0" fontId="36" fillId="0" borderId="20" xfId="0" applyFont="1" applyBorder="1" applyAlignment="1">
      <alignment vertical="top" wrapText="1"/>
    </xf>
    <xf numFmtId="0" fontId="36" fillId="0" borderId="52" xfId="0" applyFont="1" applyBorder="1" applyAlignment="1">
      <alignment vertical="center" wrapText="1"/>
    </xf>
    <xf numFmtId="0" fontId="36" fillId="0" borderId="52" xfId="0" applyFont="1" applyBorder="1" applyAlignment="1">
      <alignment horizontal="justify" vertical="center" wrapText="1"/>
    </xf>
    <xf numFmtId="3" fontId="3" fillId="0" borderId="49" xfId="0" applyNumberFormat="1" applyFont="1" applyBorder="1" applyAlignment="1">
      <alignment horizontal="justify" vertical="top" wrapText="1"/>
    </xf>
    <xf numFmtId="3" fontId="4" fillId="0" borderId="49" xfId="0" applyNumberFormat="1" applyFont="1" applyBorder="1" applyAlignment="1">
      <alignment horizontal="justify" vertical="top" wrapText="1"/>
    </xf>
    <xf numFmtId="0" fontId="3" fillId="0" borderId="18" xfId="0" applyFont="1" applyBorder="1" applyAlignment="1">
      <alignment horizontal="left" vertical="center" wrapText="1"/>
    </xf>
    <xf numFmtId="0" fontId="3" fillId="0" borderId="1" xfId="0" applyFont="1" applyBorder="1" applyAlignment="1">
      <alignment horizontal="left" vertical="center" wrapText="1"/>
    </xf>
    <xf numFmtId="0" fontId="3" fillId="0" borderId="11" xfId="0" applyFont="1" applyBorder="1" applyAlignment="1">
      <alignment horizontal="left" vertical="center" wrapText="1"/>
    </xf>
    <xf numFmtId="0" fontId="3" fillId="0" borderId="46" xfId="0" applyFont="1" applyFill="1" applyBorder="1" applyAlignment="1">
      <alignment horizontal="left" vertical="center" wrapText="1"/>
    </xf>
    <xf numFmtId="0" fontId="3" fillId="0" borderId="66" xfId="0" applyFont="1" applyFill="1" applyBorder="1" applyAlignment="1">
      <alignment horizontal="center" vertical="center" wrapText="1"/>
    </xf>
    <xf numFmtId="0" fontId="2" fillId="0" borderId="52" xfId="0" applyFont="1" applyBorder="1" applyAlignment="1">
      <alignment horizontal="center" vertical="top" wrapText="1"/>
    </xf>
    <xf numFmtId="14" fontId="2" fillId="0" borderId="20" xfId="0" applyNumberFormat="1" applyFont="1" applyBorder="1" applyAlignment="1">
      <alignment horizontal="center" vertical="top" wrapText="1"/>
    </xf>
    <xf numFmtId="0" fontId="25" fillId="0" borderId="0" xfId="3" applyFont="1"/>
    <xf numFmtId="0" fontId="16" fillId="0" borderId="0" xfId="3" applyFont="1"/>
    <xf numFmtId="0" fontId="25" fillId="0" borderId="0" xfId="3" applyFont="1" applyAlignment="1">
      <alignment vertical="center"/>
    </xf>
    <xf numFmtId="0" fontId="62" fillId="0" borderId="0" xfId="3" applyFont="1"/>
    <xf numFmtId="0" fontId="8" fillId="8" borderId="1" xfId="3" applyFont="1" applyFill="1" applyBorder="1"/>
    <xf numFmtId="0" fontId="36" fillId="0" borderId="32" xfId="0" applyFont="1" applyBorder="1" applyAlignment="1">
      <alignment vertical="top" wrapText="1"/>
    </xf>
    <xf numFmtId="9" fontId="36" fillId="0" borderId="32" xfId="0" applyNumberFormat="1" applyFont="1" applyBorder="1" applyAlignment="1">
      <alignment horizontal="left" vertical="top" wrapText="1"/>
    </xf>
    <xf numFmtId="17" fontId="36" fillId="0" borderId="22" xfId="0" applyNumberFormat="1" applyFont="1" applyBorder="1" applyAlignment="1">
      <alignment vertical="top" wrapText="1"/>
    </xf>
    <xf numFmtId="9" fontId="36" fillId="4" borderId="32" xfId="0" applyNumberFormat="1" applyFont="1" applyFill="1" applyBorder="1" applyAlignment="1">
      <alignment vertical="top" wrapText="1"/>
    </xf>
    <xf numFmtId="0" fontId="36" fillId="4" borderId="32" xfId="0" applyFont="1" applyFill="1" applyBorder="1" applyAlignment="1">
      <alignment vertical="top" wrapText="1"/>
    </xf>
    <xf numFmtId="10" fontId="36" fillId="4" borderId="32" xfId="0" applyNumberFormat="1" applyFont="1" applyFill="1" applyBorder="1" applyAlignment="1">
      <alignment vertical="top" wrapText="1"/>
    </xf>
    <xf numFmtId="165" fontId="4" fillId="0" borderId="1" xfId="0" applyNumberFormat="1" applyFont="1" applyBorder="1" applyAlignment="1">
      <alignment horizontal="center"/>
    </xf>
    <xf numFmtId="165" fontId="4" fillId="0" borderId="1" xfId="0" applyNumberFormat="1" applyFont="1" applyBorder="1" applyAlignment="1">
      <alignment horizontal="center" vertical="center"/>
    </xf>
    <xf numFmtId="9" fontId="4" fillId="0" borderId="1" xfId="6" applyFont="1" applyBorder="1"/>
    <xf numFmtId="0" fontId="2" fillId="0" borderId="1" xfId="0" applyFont="1" applyBorder="1"/>
    <xf numFmtId="0" fontId="3" fillId="4" borderId="1" xfId="0" applyFont="1" applyFill="1" applyBorder="1" applyAlignment="1">
      <alignment wrapText="1"/>
    </xf>
    <xf numFmtId="0" fontId="3" fillId="0" borderId="1" xfId="0" applyFont="1" applyBorder="1"/>
    <xf numFmtId="9" fontId="4" fillId="0" borderId="1" xfId="6" applyFont="1" applyBorder="1" applyAlignment="1">
      <alignment horizontal="center" vertical="center"/>
    </xf>
    <xf numFmtId="1" fontId="4" fillId="0" borderId="1" xfId="0" applyNumberFormat="1" applyFont="1" applyBorder="1" applyAlignment="1">
      <alignment horizontal="center"/>
    </xf>
    <xf numFmtId="0" fontId="65" fillId="0" borderId="15" xfId="4" applyBorder="1" applyAlignment="1">
      <alignment vertical="top" wrapText="1"/>
    </xf>
    <xf numFmtId="17" fontId="4" fillId="0" borderId="20" xfId="0" applyNumberFormat="1" applyFont="1" applyBorder="1" applyAlignment="1">
      <alignment vertical="top" wrapText="1"/>
    </xf>
    <xf numFmtId="0" fontId="3" fillId="0" borderId="20" xfId="0" applyFont="1" applyBorder="1" applyAlignment="1">
      <alignment vertical="top" wrapText="1"/>
    </xf>
    <xf numFmtId="16" fontId="4" fillId="0" borderId="22" xfId="3" applyNumberFormat="1" applyFont="1" applyBorder="1" applyAlignment="1">
      <alignment horizontal="justify" vertical="top" wrapText="1"/>
    </xf>
    <xf numFmtId="0" fontId="4" fillId="43" borderId="22" xfId="0" applyFont="1" applyFill="1" applyBorder="1" applyAlignment="1">
      <alignment horizontal="center" vertical="top" wrapText="1"/>
    </xf>
    <xf numFmtId="0" fontId="2" fillId="0" borderId="2" xfId="0" applyFont="1" applyBorder="1"/>
    <xf numFmtId="0" fontId="2" fillId="0" borderId="5" xfId="0" applyFont="1" applyBorder="1"/>
    <xf numFmtId="0" fontId="2" fillId="0" borderId="4" xfId="0" applyFont="1" applyBorder="1"/>
    <xf numFmtId="0" fontId="2" fillId="0" borderId="20" xfId="0" applyFont="1" applyBorder="1" applyAlignment="1">
      <alignment vertical="top" wrapText="1"/>
    </xf>
    <xf numFmtId="14" fontId="0" fillId="0" borderId="1" xfId="0" applyNumberFormat="1" applyBorder="1" applyAlignment="1">
      <alignment horizontal="left"/>
    </xf>
    <xf numFmtId="14" fontId="2" fillId="0" borderId="1" xfId="0" applyNumberFormat="1" applyFont="1" applyBorder="1" applyAlignment="1">
      <alignment horizontal="left"/>
    </xf>
    <xf numFmtId="0" fontId="3" fillId="0" borderId="22" xfId="0" applyFont="1" applyBorder="1" applyAlignment="1">
      <alignment horizontal="left" vertical="top" wrapText="1"/>
    </xf>
    <xf numFmtId="16" fontId="4" fillId="0" borderId="22" xfId="0" applyNumberFormat="1" applyFont="1" applyBorder="1" applyAlignment="1">
      <alignment horizontal="center" vertical="top" wrapText="1"/>
    </xf>
    <xf numFmtId="16" fontId="4" fillId="0" borderId="22" xfId="3" applyNumberFormat="1" applyFont="1" applyBorder="1" applyAlignment="1">
      <alignment horizontal="left" vertical="top" wrapText="1"/>
    </xf>
    <xf numFmtId="0" fontId="19" fillId="0" borderId="1" xfId="0" applyFont="1" applyBorder="1" applyAlignment="1">
      <alignment horizontal="left" vertical="top" wrapText="1"/>
    </xf>
    <xf numFmtId="0" fontId="19" fillId="0" borderId="5"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50" fillId="37" borderId="89" xfId="0" applyFont="1" applyFill="1" applyBorder="1" applyAlignment="1">
      <alignment horizontal="center" vertical="center"/>
    </xf>
    <xf numFmtId="0" fontId="50" fillId="4" borderId="89" xfId="0" applyFont="1" applyFill="1" applyBorder="1" applyAlignment="1">
      <alignment horizontal="center" vertical="center"/>
    </xf>
    <xf numFmtId="0" fontId="50" fillId="37" borderId="97" xfId="0" applyFont="1" applyFill="1" applyBorder="1" applyAlignment="1">
      <alignment horizontal="center" vertical="center"/>
    </xf>
    <xf numFmtId="0" fontId="50" fillId="4" borderId="97" xfId="0" applyFont="1" applyFill="1" applyBorder="1" applyAlignment="1">
      <alignment horizontal="center" vertical="center"/>
    </xf>
    <xf numFmtId="14" fontId="0" fillId="0" borderId="1" xfId="0" applyNumberFormat="1" applyBorder="1" applyAlignment="1">
      <alignment vertical="center"/>
    </xf>
    <xf numFmtId="0" fontId="2" fillId="0" borderId="2" xfId="0" applyFont="1" applyBorder="1" applyAlignment="1">
      <alignment horizontal="left" vertical="center" wrapText="1"/>
    </xf>
    <xf numFmtId="0" fontId="49" fillId="0" borderId="98" xfId="0" applyFont="1" applyBorder="1" applyAlignment="1">
      <alignment horizontal="left" vertical="center" wrapText="1"/>
    </xf>
    <xf numFmtId="0" fontId="49" fillId="0" borderId="98" xfId="0" applyFont="1" applyBorder="1" applyAlignment="1">
      <alignment horizontal="center" vertical="center" wrapText="1" readingOrder="1"/>
    </xf>
    <xf numFmtId="0" fontId="49" fillId="44" borderId="101" xfId="0" applyFont="1" applyFill="1" applyBorder="1" applyAlignment="1">
      <alignment horizontal="left" vertical="center" wrapText="1"/>
    </xf>
    <xf numFmtId="0" fontId="49" fillId="44" borderId="98" xfId="0" applyFont="1" applyFill="1" applyBorder="1" applyAlignment="1">
      <alignment horizontal="center" vertical="center" wrapText="1" readingOrder="1"/>
    </xf>
    <xf numFmtId="0" fontId="49" fillId="44" borderId="99" xfId="0" applyFont="1" applyFill="1" applyBorder="1" applyAlignment="1">
      <alignment horizontal="center" vertical="center" wrapText="1" readingOrder="1"/>
    </xf>
    <xf numFmtId="0" fontId="49" fillId="44" borderId="99" xfId="0" applyFont="1" applyFill="1" applyBorder="1" applyAlignment="1">
      <alignment horizontal="left" vertical="center" wrapText="1" readingOrder="1"/>
    </xf>
    <xf numFmtId="0" fontId="49" fillId="0" borderId="98" xfId="0" applyFont="1" applyBorder="1" applyAlignment="1">
      <alignment horizontal="center" vertical="center" wrapText="1"/>
    </xf>
    <xf numFmtId="0" fontId="49" fillId="0" borderId="102" xfId="0" applyFont="1" applyBorder="1" applyAlignment="1">
      <alignment horizontal="center" vertical="center" wrapText="1"/>
    </xf>
    <xf numFmtId="0" fontId="49" fillId="44" borderId="98" xfId="0" applyFont="1" applyFill="1" applyBorder="1" applyAlignment="1">
      <alignment horizontal="center" vertical="center" wrapText="1"/>
    </xf>
    <xf numFmtId="0" fontId="49" fillId="44" borderId="102" xfId="0" applyFont="1" applyFill="1" applyBorder="1" applyAlignment="1">
      <alignment horizontal="center" vertical="center" wrapText="1"/>
    </xf>
    <xf numFmtId="0" fontId="49" fillId="0" borderId="103" xfId="0" applyFont="1" applyFill="1" applyBorder="1" applyAlignment="1">
      <alignment horizontal="left" vertical="center" readingOrder="2"/>
    </xf>
    <xf numFmtId="0" fontId="48" fillId="0" borderId="2" xfId="0" applyNumberFormat="1" applyFont="1" applyFill="1" applyBorder="1" applyAlignment="1">
      <alignment horizontal="center" vertical="center"/>
    </xf>
    <xf numFmtId="0" fontId="49" fillId="0" borderId="98" xfId="0" applyFont="1" applyFill="1" applyBorder="1" applyAlignment="1">
      <alignment horizontal="left" vertical="center" wrapText="1"/>
    </xf>
    <xf numFmtId="0" fontId="49" fillId="0" borderId="98" xfId="0" applyFont="1" applyFill="1" applyBorder="1" applyAlignment="1">
      <alignment horizontal="center" vertical="center" wrapText="1" readingOrder="1"/>
    </xf>
    <xf numFmtId="0" fontId="49" fillId="45" borderId="103" xfId="0" applyFont="1" applyFill="1" applyBorder="1" applyAlignment="1">
      <alignment horizontal="left" vertical="center" readingOrder="2"/>
    </xf>
    <xf numFmtId="0" fontId="49" fillId="45" borderId="85" xfId="0" applyFont="1" applyFill="1" applyBorder="1" applyAlignment="1">
      <alignment horizontal="left" vertical="center" readingOrder="2"/>
    </xf>
    <xf numFmtId="0" fontId="48" fillId="45" borderId="1" xfId="0" applyNumberFormat="1" applyFont="1" applyFill="1" applyBorder="1" applyAlignment="1">
      <alignment horizontal="center" vertical="center"/>
    </xf>
    <xf numFmtId="0" fontId="32" fillId="10" borderId="5" xfId="0" applyFont="1" applyFill="1" applyBorder="1" applyAlignment="1"/>
    <xf numFmtId="0" fontId="32" fillId="10" borderId="19" xfId="0" applyFont="1" applyFill="1" applyBorder="1" applyAlignment="1"/>
    <xf numFmtId="0" fontId="5" fillId="0" borderId="30" xfId="2" applyFont="1" applyBorder="1" applyAlignment="1">
      <alignment horizontal="left" vertical="center" wrapText="1"/>
    </xf>
    <xf numFmtId="0" fontId="5" fillId="0" borderId="30" xfId="2" applyFont="1" applyBorder="1" applyAlignment="1">
      <alignment vertical="top" wrapText="1"/>
    </xf>
    <xf numFmtId="0" fontId="5" fillId="0" borderId="13" xfId="2" applyFont="1" applyBorder="1" applyAlignment="1">
      <alignment horizontal="left" vertical="center" wrapText="1"/>
    </xf>
    <xf numFmtId="0" fontId="5" fillId="0" borderId="13" xfId="2" applyFont="1" applyBorder="1" applyAlignment="1">
      <alignment horizontal="left" vertical="top" wrapText="1"/>
    </xf>
    <xf numFmtId="0" fontId="20" fillId="0" borderId="20" xfId="2" applyFont="1" applyBorder="1" applyAlignment="1">
      <alignment horizontal="left" vertical="top" wrapText="1"/>
    </xf>
    <xf numFmtId="14" fontId="20" fillId="0" borderId="20" xfId="2" applyNumberFormat="1" applyFont="1" applyBorder="1" applyAlignment="1">
      <alignment horizontal="left" vertical="top" wrapText="1"/>
    </xf>
    <xf numFmtId="6" fontId="34" fillId="0" borderId="0" xfId="2" applyNumberFormat="1" applyFont="1"/>
    <xf numFmtId="0" fontId="34" fillId="13" borderId="1" xfId="2" applyFont="1" applyFill="1" applyBorder="1" applyAlignment="1">
      <alignment horizontal="left" vertical="center" wrapText="1" indent="1"/>
    </xf>
    <xf numFmtId="0" fontId="8" fillId="3" borderId="32" xfId="0" applyFont="1" applyFill="1" applyBorder="1" applyAlignment="1">
      <alignment vertical="top" wrapText="1"/>
    </xf>
    <xf numFmtId="0" fontId="16" fillId="29" borderId="0" xfId="0" applyFont="1" applyFill="1"/>
    <xf numFmtId="0" fontId="19" fillId="0" borderId="0" xfId="0" applyFont="1" applyAlignment="1">
      <alignment vertical="top" wrapText="1"/>
    </xf>
    <xf numFmtId="0" fontId="19" fillId="0" borderId="0" xfId="0" applyFont="1" applyAlignment="1">
      <alignment vertical="top"/>
    </xf>
    <xf numFmtId="0" fontId="24" fillId="9" borderId="5" xfId="3" applyFont="1" applyFill="1" applyBorder="1"/>
    <xf numFmtId="0" fontId="24" fillId="9" borderId="19" xfId="3" applyFont="1" applyFill="1" applyBorder="1"/>
    <xf numFmtId="0" fontId="14" fillId="9" borderId="3" xfId="3" applyFont="1" applyFill="1" applyBorder="1"/>
    <xf numFmtId="0" fontId="2" fillId="9" borderId="0" xfId="3" applyFill="1"/>
    <xf numFmtId="0" fontId="2" fillId="2" borderId="0" xfId="3" applyFill="1"/>
    <xf numFmtId="0" fontId="8" fillId="3" borderId="22" xfId="0" applyFont="1" applyFill="1" applyBorder="1" applyAlignment="1">
      <alignment horizontal="left" vertical="top" wrapText="1"/>
    </xf>
    <xf numFmtId="0" fontId="62" fillId="4" borderId="0" xfId="3" applyFont="1" applyFill="1"/>
    <xf numFmtId="0" fontId="8" fillId="8" borderId="1" xfId="3" applyFont="1" applyFill="1" applyBorder="1" applyAlignment="1">
      <alignment horizontal="center"/>
    </xf>
    <xf numFmtId="0" fontId="8" fillId="8" borderId="5" xfId="3" applyFont="1" applyFill="1" applyBorder="1"/>
    <xf numFmtId="0" fontId="4" fillId="0" borderId="1" xfId="3" applyFont="1" applyBorder="1" applyAlignment="1">
      <alignment vertical="top" wrapText="1"/>
    </xf>
    <xf numFmtId="0" fontId="4" fillId="0" borderId="1" xfId="3" applyFont="1" applyBorder="1" applyAlignment="1">
      <alignment horizontal="center" vertical="top" wrapText="1"/>
    </xf>
    <xf numFmtId="0" fontId="4" fillId="0" borderId="1" xfId="3" applyFont="1" applyBorder="1" applyAlignment="1">
      <alignment vertical="center" wrapText="1"/>
    </xf>
    <xf numFmtId="0" fontId="4" fillId="0" borderId="1" xfId="3" quotePrefix="1" applyFont="1" applyBorder="1" applyAlignment="1">
      <alignment vertical="center" wrapText="1"/>
    </xf>
    <xf numFmtId="49" fontId="32" fillId="10" borderId="5" xfId="0" applyNumberFormat="1" applyFont="1" applyFill="1" applyBorder="1" applyAlignment="1">
      <alignment horizontal="left"/>
    </xf>
    <xf numFmtId="49" fontId="2" fillId="10" borderId="19" xfId="0" applyNumberFormat="1" applyFont="1" applyFill="1" applyBorder="1" applyAlignment="1">
      <alignment horizontal="left" vertical="top"/>
    </xf>
    <xf numFmtId="49" fontId="2" fillId="10" borderId="19" xfId="0" applyNumberFormat="1" applyFont="1" applyFill="1" applyBorder="1"/>
    <xf numFmtId="49" fontId="2" fillId="10" borderId="3" xfId="0" applyNumberFormat="1" applyFont="1" applyFill="1" applyBorder="1" applyAlignment="1">
      <alignment horizontal="left"/>
    </xf>
    <xf numFmtId="49" fontId="2" fillId="4" borderId="0" xfId="0" applyNumberFormat="1" applyFont="1" applyFill="1"/>
    <xf numFmtId="49" fontId="2" fillId="0" borderId="0" xfId="0" applyNumberFormat="1" applyFont="1"/>
    <xf numFmtId="49" fontId="8" fillId="3" borderId="1" xfId="0" applyNumberFormat="1" applyFont="1" applyFill="1" applyBorder="1" applyAlignment="1">
      <alignment horizontal="left" vertical="top"/>
    </xf>
    <xf numFmtId="49" fontId="4" fillId="3" borderId="1" xfId="0" applyNumberFormat="1" applyFont="1" applyFill="1" applyBorder="1" applyAlignment="1">
      <alignment horizontal="left" vertical="top" wrapText="1"/>
    </xf>
    <xf numFmtId="49" fontId="4" fillId="3" borderId="1" xfId="0" applyNumberFormat="1" applyFont="1" applyFill="1" applyBorder="1" applyAlignment="1">
      <alignment vertical="top" wrapText="1"/>
    </xf>
    <xf numFmtId="49" fontId="8" fillId="3" borderId="1" xfId="0" applyNumberFormat="1" applyFont="1" applyFill="1" applyBorder="1" applyAlignment="1">
      <alignment horizontal="left" vertical="top" wrapText="1"/>
    </xf>
    <xf numFmtId="49" fontId="4" fillId="0" borderId="0" xfId="0" applyNumberFormat="1" applyFont="1" applyAlignment="1">
      <alignment vertical="top"/>
    </xf>
    <xf numFmtId="49" fontId="4" fillId="0" borderId="0" xfId="0" applyNumberFormat="1" applyFont="1"/>
    <xf numFmtId="49" fontId="2" fillId="0" borderId="0" xfId="0" applyNumberFormat="1" applyFont="1" applyAlignment="1">
      <alignment horizontal="left"/>
    </xf>
    <xf numFmtId="49" fontId="2" fillId="0" borderId="0" xfId="0" applyNumberFormat="1" applyFont="1" applyAlignment="1">
      <alignment horizontal="left" vertical="top"/>
    </xf>
    <xf numFmtId="49" fontId="2" fillId="43" borderId="1" xfId="0" applyNumberFormat="1" applyFont="1" applyFill="1" applyBorder="1" applyAlignment="1">
      <alignment horizontal="left" vertical="top" wrapText="1"/>
    </xf>
    <xf numFmtId="49" fontId="2" fillId="46" borderId="1" xfId="0" applyNumberFormat="1" applyFont="1" applyFill="1" applyBorder="1" applyAlignment="1">
      <alignment horizontal="left" vertical="top" wrapText="1"/>
    </xf>
    <xf numFmtId="49" fontId="2" fillId="47" borderId="1" xfId="0" applyNumberFormat="1" applyFont="1" applyFill="1" applyBorder="1" applyAlignment="1">
      <alignment horizontal="left" vertical="top" wrapText="1"/>
    </xf>
    <xf numFmtId="49" fontId="2" fillId="43" borderId="1" xfId="0" applyNumberFormat="1" applyFont="1" applyFill="1" applyBorder="1" applyAlignment="1">
      <alignment vertical="top" wrapText="1"/>
    </xf>
    <xf numFmtId="49" fontId="2" fillId="46" borderId="1" xfId="0" applyNumberFormat="1" applyFont="1" applyFill="1" applyBorder="1" applyAlignment="1">
      <alignment vertical="top"/>
    </xf>
    <xf numFmtId="49" fontId="2" fillId="47" borderId="1" xfId="0" applyNumberFormat="1" applyFont="1" applyFill="1" applyBorder="1" applyAlignment="1">
      <alignment vertical="top"/>
    </xf>
    <xf numFmtId="0" fontId="0" fillId="0" borderId="0" xfId="0" applyAlignment="1">
      <alignment vertical="top" wrapText="1"/>
    </xf>
    <xf numFmtId="0" fontId="2" fillId="0" borderId="36" xfId="0" applyFont="1" applyBorder="1" applyAlignment="1">
      <alignment horizontal="left" vertical="top" wrapText="1"/>
    </xf>
    <xf numFmtId="0" fontId="2" fillId="0" borderId="27" xfId="0" applyFont="1" applyBorder="1" applyAlignment="1">
      <alignment horizontal="left" vertical="top" wrapText="1"/>
    </xf>
    <xf numFmtId="0" fontId="2" fillId="0" borderId="4" xfId="0" applyFont="1" applyBorder="1" applyAlignment="1">
      <alignment horizontal="left" vertical="top" wrapText="1"/>
    </xf>
    <xf numFmtId="0" fontId="0" fillId="0" borderId="6" xfId="0" applyBorder="1" applyAlignment="1">
      <alignment horizontal="left" vertical="top" wrapText="1"/>
    </xf>
    <xf numFmtId="0" fontId="6" fillId="3" borderId="36" xfId="0" applyFont="1" applyFill="1" applyBorder="1" applyAlignment="1">
      <alignment horizontal="left" vertical="top" wrapText="1"/>
    </xf>
    <xf numFmtId="0" fontId="6" fillId="3" borderId="27" xfId="0" applyFont="1" applyFill="1" applyBorder="1" applyAlignment="1">
      <alignment horizontal="left" vertical="top" wrapText="1"/>
    </xf>
    <xf numFmtId="0" fontId="0" fillId="0" borderId="22" xfId="0" applyBorder="1" applyAlignment="1">
      <alignment horizontal="left" vertical="top" wrapText="1"/>
    </xf>
    <xf numFmtId="0" fontId="0" fillId="0" borderId="27" xfId="0" applyBorder="1" applyAlignment="1">
      <alignment horizontal="left" vertical="top" wrapText="1"/>
    </xf>
    <xf numFmtId="0" fontId="6" fillId="3" borderId="22" xfId="0" applyFont="1" applyFill="1" applyBorder="1" applyAlignment="1">
      <alignment horizontal="center" vertical="top" wrapText="1"/>
    </xf>
    <xf numFmtId="0" fontId="2" fillId="0" borderId="22" xfId="0" applyFont="1" applyBorder="1" applyAlignment="1">
      <alignment horizontal="left" vertical="top" wrapText="1"/>
    </xf>
    <xf numFmtId="0" fontId="24" fillId="14" borderId="48" xfId="0" applyFont="1" applyFill="1" applyBorder="1" applyAlignment="1">
      <alignment horizontal="left"/>
    </xf>
    <xf numFmtId="0" fontId="30" fillId="14" borderId="26" xfId="0" applyFont="1" applyFill="1" applyBorder="1" applyAlignment="1">
      <alignment horizontal="left"/>
    </xf>
    <xf numFmtId="0" fontId="6" fillId="13" borderId="5" xfId="0" applyFont="1" applyFill="1" applyBorder="1" applyAlignment="1">
      <alignment vertical="top"/>
    </xf>
    <xf numFmtId="0" fontId="6" fillId="13" borderId="19" xfId="0" applyFont="1" applyFill="1" applyBorder="1" applyAlignment="1">
      <alignment vertical="top"/>
    </xf>
    <xf numFmtId="0" fontId="6" fillId="13" borderId="3" xfId="0" applyFont="1" applyFill="1" applyBorder="1" applyAlignment="1">
      <alignment vertical="top"/>
    </xf>
    <xf numFmtId="0" fontId="60" fillId="4" borderId="0" xfId="0" applyFont="1" applyFill="1" applyBorder="1"/>
    <xf numFmtId="0" fontId="2" fillId="0" borderId="17" xfId="0" applyFont="1" applyBorder="1" applyAlignment="1">
      <alignment horizontal="left" vertical="top" wrapText="1"/>
    </xf>
    <xf numFmtId="0" fontId="36" fillId="0" borderId="23" xfId="0" applyFont="1" applyBorder="1" applyAlignment="1">
      <alignment vertical="top" wrapText="1"/>
    </xf>
    <xf numFmtId="0" fontId="0" fillId="0" borderId="0" xfId="0" applyAlignment="1">
      <alignment vertical="top" wrapText="1"/>
    </xf>
    <xf numFmtId="0" fontId="0" fillId="0" borderId="24" xfId="0" applyBorder="1" applyAlignment="1">
      <alignment vertical="top" wrapText="1"/>
    </xf>
    <xf numFmtId="0" fontId="0" fillId="0" borderId="21" xfId="0" applyBorder="1" applyAlignment="1">
      <alignment vertical="top" wrapText="1"/>
    </xf>
    <xf numFmtId="0" fontId="36" fillId="3" borderId="32" xfId="0" applyFont="1" applyFill="1" applyBorder="1" applyAlignment="1">
      <alignment vertical="top" wrapText="1"/>
    </xf>
    <xf numFmtId="0" fontId="36" fillId="3" borderId="29" xfId="0" applyFont="1" applyFill="1" applyBorder="1" applyAlignment="1">
      <alignment vertical="top" wrapText="1"/>
    </xf>
    <xf numFmtId="0" fontId="36" fillId="3" borderId="15" xfId="0" applyFont="1" applyFill="1" applyBorder="1" applyAlignment="1">
      <alignment vertical="top" wrapText="1"/>
    </xf>
    <xf numFmtId="0" fontId="60" fillId="0" borderId="0" xfId="0" applyFont="1" applyBorder="1" applyAlignment="1">
      <alignment wrapText="1"/>
    </xf>
    <xf numFmtId="0" fontId="6" fillId="3" borderId="32" xfId="0" applyFont="1" applyFill="1" applyBorder="1" applyAlignment="1">
      <alignment horizontal="left" vertical="top" wrapText="1"/>
    </xf>
    <xf numFmtId="0" fontId="6" fillId="3" borderId="15" xfId="0" applyFont="1" applyFill="1" applyBorder="1" applyAlignment="1">
      <alignment horizontal="left" vertical="top" wrapText="1"/>
    </xf>
    <xf numFmtId="0" fontId="32" fillId="12" borderId="5" xfId="0" applyFont="1" applyFill="1" applyBorder="1" applyAlignment="1">
      <alignment horizontal="left"/>
    </xf>
    <xf numFmtId="0" fontId="32" fillId="12" borderId="19" xfId="0" applyFont="1" applyFill="1" applyBorder="1" applyAlignment="1">
      <alignment horizontal="left"/>
    </xf>
    <xf numFmtId="0" fontId="32" fillId="12" borderId="3" xfId="0" applyFont="1" applyFill="1" applyBorder="1" applyAlignment="1">
      <alignment horizontal="left"/>
    </xf>
    <xf numFmtId="0" fontId="6" fillId="5" borderId="22" xfId="0" applyFont="1" applyFill="1" applyBorder="1" applyAlignment="1">
      <alignment horizontal="center" vertical="top" wrapText="1"/>
    </xf>
    <xf numFmtId="0" fontId="3" fillId="4" borderId="48" xfId="0" applyFont="1" applyFill="1" applyBorder="1" applyAlignment="1">
      <alignment horizontal="left" vertical="center" wrapText="1"/>
    </xf>
    <xf numFmtId="0" fontId="3" fillId="4" borderId="26" xfId="0" applyFont="1" applyFill="1" applyBorder="1" applyAlignment="1">
      <alignment horizontal="left" vertical="center" wrapText="1"/>
    </xf>
    <xf numFmtId="0" fontId="3" fillId="4" borderId="45" xfId="0" applyFont="1" applyFill="1" applyBorder="1" applyAlignment="1">
      <alignment horizontal="left" vertical="center" wrapText="1"/>
    </xf>
    <xf numFmtId="0" fontId="7" fillId="3" borderId="26" xfId="0" applyFont="1" applyFill="1" applyBorder="1" applyAlignment="1">
      <alignment horizontal="left" vertical="top" wrapText="1"/>
    </xf>
    <xf numFmtId="0" fontId="7" fillId="3" borderId="38" xfId="0" applyFont="1" applyFill="1" applyBorder="1" applyAlignment="1">
      <alignment horizontal="left" vertical="top" wrapText="1"/>
    </xf>
    <xf numFmtId="0" fontId="7" fillId="3" borderId="48" xfId="0" applyFont="1" applyFill="1" applyBorder="1" applyAlignment="1">
      <alignment horizontal="left" vertical="top" wrapText="1"/>
    </xf>
    <xf numFmtId="0" fontId="7" fillId="3" borderId="45" xfId="0" applyFont="1" applyFill="1" applyBorder="1" applyAlignment="1">
      <alignment horizontal="left" vertical="top" wrapText="1"/>
    </xf>
    <xf numFmtId="0" fontId="7" fillId="3" borderId="55" xfId="0" applyFont="1" applyFill="1" applyBorder="1" applyAlignment="1">
      <alignment vertical="top" wrapText="1"/>
    </xf>
    <xf numFmtId="0" fontId="7" fillId="3" borderId="52" xfId="0" applyFont="1" applyFill="1" applyBorder="1" applyAlignment="1">
      <alignment vertical="top" wrapText="1"/>
    </xf>
    <xf numFmtId="0" fontId="38" fillId="3" borderId="36" xfId="0" applyFont="1" applyFill="1" applyBorder="1" applyAlignment="1">
      <alignment horizontal="left" vertical="top" wrapText="1"/>
    </xf>
    <xf numFmtId="0" fontId="38" fillId="3" borderId="27" xfId="0" applyFont="1" applyFill="1" applyBorder="1" applyAlignment="1">
      <alignment horizontal="left" vertical="top" wrapText="1"/>
    </xf>
    <xf numFmtId="0" fontId="36" fillId="0" borderId="33" xfId="0" applyFont="1" applyBorder="1" applyAlignment="1">
      <alignment horizontal="left" vertical="top" wrapText="1"/>
    </xf>
    <xf numFmtId="0" fontId="36" fillId="0" borderId="34" xfId="0" applyFont="1" applyBorder="1" applyAlignment="1">
      <alignment horizontal="left" vertical="top" wrapText="1"/>
    </xf>
    <xf numFmtId="0" fontId="36" fillId="0" borderId="49" xfId="0" applyFont="1" applyBorder="1" applyAlignment="1">
      <alignment horizontal="left" vertical="top" wrapText="1"/>
    </xf>
    <xf numFmtId="0" fontId="38" fillId="3" borderId="48" xfId="0" applyFont="1" applyFill="1" applyBorder="1" applyAlignment="1">
      <alignment vertical="top" wrapText="1"/>
    </xf>
    <xf numFmtId="0" fontId="38" fillId="3" borderId="26" xfId="0" applyFont="1" applyFill="1" applyBorder="1" applyAlignment="1">
      <alignment vertical="top" wrapText="1"/>
    </xf>
    <xf numFmtId="0" fontId="38" fillId="3" borderId="27" xfId="0" applyFont="1" applyFill="1" applyBorder="1" applyAlignment="1">
      <alignment vertical="top" wrapText="1"/>
    </xf>
    <xf numFmtId="0" fontId="36" fillId="0" borderId="23" xfId="0" applyFont="1" applyBorder="1" applyAlignment="1">
      <alignment horizontal="left" vertical="top" wrapText="1"/>
    </xf>
    <xf numFmtId="0" fontId="36" fillId="0" borderId="0" xfId="0" applyFont="1" applyBorder="1" applyAlignment="1">
      <alignment horizontal="left" vertical="top" wrapText="1"/>
    </xf>
    <xf numFmtId="0" fontId="36" fillId="0" borderId="28" xfId="0" applyFont="1" applyBorder="1" applyAlignment="1">
      <alignment horizontal="left" vertical="top" wrapText="1"/>
    </xf>
    <xf numFmtId="0" fontId="3" fillId="0" borderId="48" xfId="0" applyFont="1" applyBorder="1" applyAlignment="1">
      <alignment horizontal="left" vertical="center" wrapText="1"/>
    </xf>
    <xf numFmtId="0" fontId="3" fillId="0" borderId="26" xfId="0" applyFont="1" applyBorder="1" applyAlignment="1">
      <alignment horizontal="left" vertical="center" wrapText="1"/>
    </xf>
    <xf numFmtId="0" fontId="3" fillId="0" borderId="38" xfId="0" applyFont="1" applyBorder="1" applyAlignment="1">
      <alignment horizontal="left" vertical="center" wrapText="1"/>
    </xf>
    <xf numFmtId="0" fontId="3" fillId="4" borderId="38" xfId="0" applyFont="1" applyFill="1" applyBorder="1" applyAlignment="1">
      <alignment horizontal="left" vertical="center" wrapText="1"/>
    </xf>
    <xf numFmtId="0" fontId="3" fillId="0" borderId="36" xfId="0" applyFont="1" applyBorder="1" applyAlignment="1">
      <alignment horizontal="left" vertical="top" wrapText="1"/>
    </xf>
    <xf numFmtId="0" fontId="3" fillId="0" borderId="27" xfId="0" applyFont="1" applyBorder="1" applyAlignment="1">
      <alignment horizontal="left" vertical="top" wrapText="1"/>
    </xf>
    <xf numFmtId="0" fontId="3" fillId="0" borderId="48" xfId="0" applyFont="1" applyFill="1" applyBorder="1" applyAlignment="1">
      <alignment horizontal="left" vertical="center" wrapText="1"/>
    </xf>
    <xf numFmtId="0" fontId="3" fillId="0" borderId="45"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93" xfId="0" applyFont="1" applyBorder="1" applyAlignment="1">
      <alignment horizontal="left" vertical="center" wrapText="1"/>
    </xf>
    <xf numFmtId="0" fontId="3" fillId="0" borderId="33" xfId="0" applyFont="1" applyBorder="1" applyAlignment="1">
      <alignment horizontal="justify" vertical="top" wrapText="1"/>
    </xf>
    <xf numFmtId="0" fontId="3" fillId="0" borderId="34" xfId="0" applyFont="1" applyBorder="1" applyAlignment="1">
      <alignment horizontal="justify" vertical="top" wrapText="1"/>
    </xf>
    <xf numFmtId="0" fontId="3" fillId="0" borderId="49" xfId="0" applyFont="1" applyBorder="1" applyAlignment="1">
      <alignment horizontal="justify" vertical="top" wrapText="1"/>
    </xf>
    <xf numFmtId="0" fontId="8" fillId="12" borderId="48" xfId="0" applyFont="1" applyFill="1" applyBorder="1" applyAlignment="1">
      <alignment horizontal="left" vertical="top" wrapText="1"/>
    </xf>
    <xf numFmtId="0" fontId="8" fillId="12" borderId="26" xfId="0" applyFont="1" applyFill="1" applyBorder="1" applyAlignment="1">
      <alignment horizontal="left" vertical="top" wrapText="1"/>
    </xf>
    <xf numFmtId="0" fontId="8" fillId="12" borderId="45" xfId="0" applyFont="1" applyFill="1" applyBorder="1" applyAlignment="1">
      <alignment horizontal="left" vertical="top" wrapText="1"/>
    </xf>
    <xf numFmtId="0" fontId="29" fillId="9" borderId="48" xfId="0" applyFont="1" applyFill="1" applyBorder="1" applyAlignment="1">
      <alignment vertical="top" wrapText="1"/>
    </xf>
    <xf numFmtId="0" fontId="29" fillId="9" borderId="26" xfId="0" applyFont="1" applyFill="1" applyBorder="1" applyAlignment="1">
      <alignment vertical="top" wrapText="1"/>
    </xf>
    <xf numFmtId="0" fontId="29" fillId="9" borderId="45" xfId="0" applyFont="1" applyFill="1" applyBorder="1" applyAlignment="1">
      <alignment vertical="top" wrapText="1"/>
    </xf>
    <xf numFmtId="0" fontId="8" fillId="10" borderId="48" xfId="0" applyFont="1" applyFill="1" applyBorder="1" applyAlignment="1">
      <alignment horizontal="left" vertical="top" wrapText="1"/>
    </xf>
    <xf numFmtId="0" fontId="8" fillId="10" borderId="26" xfId="0" applyFont="1" applyFill="1" applyBorder="1" applyAlignment="1">
      <alignment horizontal="left" vertical="top" wrapText="1"/>
    </xf>
    <xf numFmtId="0" fontId="8" fillId="10" borderId="45" xfId="0" applyFont="1" applyFill="1" applyBorder="1" applyAlignment="1">
      <alignment horizontal="left" vertical="top" wrapText="1"/>
    </xf>
    <xf numFmtId="0" fontId="8" fillId="11" borderId="48" xfId="0" applyFont="1" applyFill="1" applyBorder="1" applyAlignment="1">
      <alignment horizontal="left" vertical="top" wrapText="1"/>
    </xf>
    <xf numFmtId="0" fontId="8" fillId="11" borderId="26" xfId="0" applyFont="1" applyFill="1" applyBorder="1" applyAlignment="1">
      <alignment horizontal="left" vertical="top" wrapText="1"/>
    </xf>
    <xf numFmtId="0" fontId="8" fillId="11" borderId="45" xfId="0" applyFont="1" applyFill="1" applyBorder="1" applyAlignment="1">
      <alignment horizontal="left" vertical="top" wrapText="1"/>
    </xf>
    <xf numFmtId="0" fontId="8" fillId="16" borderId="48" xfId="0" applyFont="1" applyFill="1" applyBorder="1" applyAlignment="1">
      <alignment horizontal="left" vertical="top" wrapText="1"/>
    </xf>
    <xf numFmtId="0" fontId="8" fillId="16" borderId="26" xfId="0" applyFont="1" applyFill="1" applyBorder="1" applyAlignment="1">
      <alignment horizontal="left" vertical="top" wrapText="1"/>
    </xf>
    <xf numFmtId="0" fontId="8" fillId="16" borderId="45" xfId="0" applyFont="1" applyFill="1" applyBorder="1" applyAlignment="1">
      <alignment horizontal="left" vertical="top" wrapText="1"/>
    </xf>
    <xf numFmtId="0" fontId="3" fillId="0" borderId="26" xfId="0" applyFont="1" applyBorder="1" applyAlignment="1">
      <alignment horizontal="justify" vertical="top" wrapText="1"/>
    </xf>
    <xf numFmtId="0" fontId="3" fillId="0" borderId="38" xfId="0" applyFont="1" applyBorder="1" applyAlignment="1">
      <alignment horizontal="justify" vertical="top" wrapText="1"/>
    </xf>
    <xf numFmtId="0" fontId="4" fillId="3" borderId="22" xfId="0" applyFont="1" applyFill="1" applyBorder="1" applyAlignment="1">
      <alignment horizontal="justify" vertical="top" wrapText="1"/>
    </xf>
    <xf numFmtId="0" fontId="4" fillId="3" borderId="53" xfId="0" applyFont="1" applyFill="1" applyBorder="1" applyAlignment="1">
      <alignment horizontal="justify" vertical="top" wrapText="1"/>
    </xf>
    <xf numFmtId="0" fontId="3" fillId="0" borderId="18" xfId="0" applyFont="1" applyBorder="1" applyAlignment="1">
      <alignment horizontal="left" vertical="center" wrapText="1"/>
    </xf>
    <xf numFmtId="0" fontId="3" fillId="0" borderId="92" xfId="0" applyFont="1" applyBorder="1" applyAlignment="1">
      <alignment horizontal="left" vertical="center" wrapText="1"/>
    </xf>
    <xf numFmtId="0" fontId="6" fillId="3" borderId="46" xfId="0" applyFont="1" applyFill="1" applyBorder="1" applyAlignment="1">
      <alignment horizontal="center" vertical="top" wrapText="1"/>
    </xf>
    <xf numFmtId="0" fontId="8" fillId="3" borderId="46" xfId="0" applyFont="1" applyFill="1" applyBorder="1" applyAlignment="1">
      <alignment horizontal="left" vertical="top" wrapText="1"/>
    </xf>
    <xf numFmtId="0" fontId="7" fillId="3" borderId="48" xfId="0" applyFont="1" applyFill="1" applyBorder="1" applyAlignment="1">
      <alignment vertical="top" wrapText="1"/>
    </xf>
    <xf numFmtId="0" fontId="7" fillId="3" borderId="26" xfId="0" applyFont="1" applyFill="1" applyBorder="1" applyAlignment="1">
      <alignment vertical="top" wrapText="1"/>
    </xf>
    <xf numFmtId="0" fontId="7" fillId="3" borderId="45" xfId="0" applyFont="1" applyFill="1" applyBorder="1" applyAlignment="1">
      <alignment vertical="top" wrapText="1"/>
    </xf>
    <xf numFmtId="0" fontId="3" fillId="0" borderId="48" xfId="0" applyFont="1" applyBorder="1" applyAlignment="1">
      <alignment horizontal="justify" vertical="top" wrapText="1"/>
    </xf>
    <xf numFmtId="0" fontId="2" fillId="0" borderId="36" xfId="0" applyFont="1" applyBorder="1" applyAlignment="1">
      <alignment horizontal="center" vertical="top" wrapText="1"/>
    </xf>
    <xf numFmtId="0" fontId="2" fillId="0" borderId="27" xfId="0" applyFont="1" applyBorder="1" applyAlignment="1">
      <alignment horizontal="center" vertical="top" wrapText="1"/>
    </xf>
    <xf numFmtId="0" fontId="18" fillId="0" borderId="36" xfId="0" applyFont="1" applyBorder="1" applyAlignment="1">
      <alignment vertical="top" wrapText="1"/>
    </xf>
    <xf numFmtId="0" fontId="18" fillId="0" borderId="26" xfId="0" applyFont="1" applyBorder="1" applyAlignment="1">
      <alignment vertical="top" wrapText="1"/>
    </xf>
    <xf numFmtId="0" fontId="18" fillId="0" borderId="27" xfId="0" applyFont="1" applyBorder="1" applyAlignment="1">
      <alignment vertical="top" wrapText="1"/>
    </xf>
    <xf numFmtId="0" fontId="3" fillId="4" borderId="62"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3" borderId="43" xfId="0" applyFont="1" applyFill="1" applyBorder="1" applyAlignment="1">
      <alignment vertical="top" wrapText="1"/>
    </xf>
    <xf numFmtId="0" fontId="3" fillId="0" borderId="36" xfId="0" applyFont="1" applyBorder="1" applyAlignment="1">
      <alignment vertical="top" wrapText="1"/>
    </xf>
    <xf numFmtId="0" fontId="3" fillId="0" borderId="26" xfId="0" applyFont="1" applyBorder="1" applyAlignment="1">
      <alignment vertical="top" wrapText="1"/>
    </xf>
    <xf numFmtId="0" fontId="3" fillId="0" borderId="27" xfId="0" applyFont="1" applyBorder="1" applyAlignment="1">
      <alignment vertical="top" wrapText="1"/>
    </xf>
    <xf numFmtId="0" fontId="36" fillId="0" borderId="33" xfId="0" applyFont="1" applyBorder="1" applyAlignment="1">
      <alignment horizontal="justify" vertical="top" wrapText="1"/>
    </xf>
    <xf numFmtId="0" fontId="36" fillId="0" borderId="34" xfId="0" applyFont="1" applyBorder="1" applyAlignment="1">
      <alignment horizontal="justify" vertical="top" wrapText="1"/>
    </xf>
    <xf numFmtId="0" fontId="36" fillId="0" borderId="49" xfId="0" applyFont="1" applyBorder="1" applyAlignment="1">
      <alignment horizontal="justify" vertical="top" wrapText="1"/>
    </xf>
    <xf numFmtId="0" fontId="36" fillId="0" borderId="24" xfId="0" applyFont="1" applyBorder="1" applyAlignment="1">
      <alignment horizontal="justify" vertical="top" wrapText="1"/>
    </xf>
    <xf numFmtId="0" fontId="36" fillId="0" borderId="21" xfId="0" applyFont="1" applyBorder="1" applyAlignment="1">
      <alignment horizontal="justify" vertical="top" wrapText="1"/>
    </xf>
    <xf numFmtId="0" fontId="36" fillId="0" borderId="37" xfId="0" applyFont="1" applyBorder="1" applyAlignment="1">
      <alignment horizontal="justify" vertical="top" wrapText="1"/>
    </xf>
    <xf numFmtId="0" fontId="36" fillId="0" borderId="23" xfId="0" applyFont="1" applyBorder="1" applyAlignment="1">
      <alignment horizontal="justify" vertical="top" wrapText="1"/>
    </xf>
    <xf numFmtId="0" fontId="36" fillId="0" borderId="0" xfId="0" applyFont="1" applyBorder="1" applyAlignment="1">
      <alignment horizontal="justify" vertical="top" wrapText="1"/>
    </xf>
    <xf numFmtId="0" fontId="36" fillId="0" borderId="28" xfId="0" applyFont="1" applyBorder="1" applyAlignment="1">
      <alignment horizontal="justify" vertical="top" wrapText="1"/>
    </xf>
    <xf numFmtId="0" fontId="8" fillId="3" borderId="26" xfId="0" applyFont="1" applyFill="1" applyBorder="1" applyAlignment="1">
      <alignment horizontal="justify" vertical="top" wrapText="1"/>
    </xf>
    <xf numFmtId="0" fontId="8" fillId="3" borderId="38" xfId="0" applyFont="1" applyFill="1" applyBorder="1" applyAlignment="1">
      <alignment horizontal="justify" vertical="top" wrapText="1"/>
    </xf>
    <xf numFmtId="3" fontId="3" fillId="0" borderId="36" xfId="0" applyNumberFormat="1" applyFont="1" applyBorder="1" applyAlignment="1">
      <alignment horizontal="left" vertical="top" wrapText="1"/>
    </xf>
    <xf numFmtId="3" fontId="4" fillId="0" borderId="36" xfId="0" applyNumberFormat="1" applyFont="1" applyBorder="1" applyAlignment="1">
      <alignment horizontal="justify" vertical="top" wrapText="1"/>
    </xf>
    <xf numFmtId="0" fontId="4" fillId="0" borderId="27" xfId="0" applyFont="1" applyBorder="1" applyAlignment="1">
      <alignment horizontal="justify" vertical="top" wrapText="1"/>
    </xf>
    <xf numFmtId="0" fontId="38" fillId="3" borderId="48" xfId="0" applyFont="1" applyFill="1" applyBorder="1" applyAlignment="1">
      <alignment horizontal="right" vertical="top" wrapText="1"/>
    </xf>
    <xf numFmtId="0" fontId="38" fillId="3" borderId="26" xfId="0" applyFont="1" applyFill="1" applyBorder="1" applyAlignment="1">
      <alignment horizontal="right" vertical="top" wrapText="1"/>
    </xf>
    <xf numFmtId="0" fontId="8" fillId="3" borderId="48" xfId="0" applyFont="1" applyFill="1" applyBorder="1" applyAlignment="1">
      <alignment horizontal="right" vertical="top" wrapText="1"/>
    </xf>
    <xf numFmtId="0" fontId="7" fillId="3" borderId="26" xfId="0" applyFont="1" applyFill="1" applyBorder="1" applyAlignment="1">
      <alignment horizontal="right" vertical="top" wrapText="1"/>
    </xf>
    <xf numFmtId="3" fontId="4" fillId="0" borderId="36" xfId="0" applyNumberFormat="1" applyFont="1" applyBorder="1" applyAlignment="1">
      <alignment horizontal="center" vertical="top" wrapText="1"/>
    </xf>
    <xf numFmtId="0" fontId="4" fillId="0" borderId="26" xfId="0" applyFont="1" applyBorder="1" applyAlignment="1">
      <alignment horizontal="center" vertical="top" wrapText="1"/>
    </xf>
    <xf numFmtId="0" fontId="4" fillId="0" borderId="38" xfId="0" applyFont="1" applyBorder="1" applyAlignment="1">
      <alignment horizontal="center" vertical="top" wrapText="1"/>
    </xf>
    <xf numFmtId="0" fontId="7" fillId="3" borderId="55" xfId="0" applyFont="1" applyFill="1" applyBorder="1" applyAlignment="1">
      <alignment horizontal="left" vertical="top" wrapText="1"/>
    </xf>
    <xf numFmtId="0" fontId="7" fillId="3" borderId="43" xfId="0" applyFont="1" applyFill="1" applyBorder="1" applyAlignment="1">
      <alignment horizontal="left" vertical="top" wrapText="1"/>
    </xf>
    <xf numFmtId="0" fontId="7" fillId="3" borderId="8" xfId="0" applyFont="1" applyFill="1" applyBorder="1" applyAlignment="1">
      <alignment horizontal="left" vertical="top" wrapText="1"/>
    </xf>
    <xf numFmtId="0" fontId="3" fillId="0" borderId="34" xfId="0" applyFont="1" applyBorder="1" applyAlignment="1">
      <alignment horizontal="left" vertical="top" wrapText="1"/>
    </xf>
    <xf numFmtId="0" fontId="3" fillId="0" borderId="49" xfId="0" applyFont="1" applyBorder="1" applyAlignment="1">
      <alignment horizontal="left" vertical="top" wrapText="1"/>
    </xf>
    <xf numFmtId="0" fontId="3" fillId="0" borderId="0" xfId="0" applyFont="1" applyBorder="1" applyAlignment="1">
      <alignment horizontal="left" vertical="top" wrapText="1"/>
    </xf>
    <xf numFmtId="0" fontId="3" fillId="0" borderId="28" xfId="0" applyFont="1" applyBorder="1" applyAlignment="1">
      <alignment horizontal="left" vertical="top" wrapText="1"/>
    </xf>
    <xf numFmtId="0" fontId="3" fillId="0" borderId="21" xfId="0" applyFont="1" applyBorder="1" applyAlignment="1">
      <alignment horizontal="left" vertical="top" wrapText="1"/>
    </xf>
    <xf numFmtId="0" fontId="3" fillId="0" borderId="37" xfId="0" applyFont="1" applyBorder="1" applyAlignment="1">
      <alignment horizontal="left" vertical="top" wrapText="1"/>
    </xf>
    <xf numFmtId="0" fontId="2" fillId="0" borderId="26" xfId="0" applyFont="1" applyBorder="1" applyAlignment="1">
      <alignment wrapText="1"/>
    </xf>
    <xf numFmtId="0" fontId="0" fillId="0" borderId="26" xfId="0" applyBorder="1" applyAlignment="1">
      <alignment wrapText="1"/>
    </xf>
    <xf numFmtId="0" fontId="0" fillId="0" borderId="38" xfId="0" applyBorder="1" applyAlignment="1">
      <alignment wrapText="1"/>
    </xf>
    <xf numFmtId="0" fontId="4" fillId="3" borderId="47" xfId="0" applyFont="1" applyFill="1" applyBorder="1" applyAlignment="1">
      <alignment horizontal="justify" vertical="top" wrapText="1"/>
    </xf>
    <xf numFmtId="0" fontId="4" fillId="3" borderId="46" xfId="0" applyFont="1" applyFill="1" applyBorder="1" applyAlignment="1">
      <alignment horizontal="justify" vertical="top" wrapText="1"/>
    </xf>
    <xf numFmtId="0" fontId="4" fillId="3" borderId="44" xfId="0" applyFont="1" applyFill="1" applyBorder="1" applyAlignment="1">
      <alignment horizontal="justify" vertical="top" wrapText="1"/>
    </xf>
    <xf numFmtId="0" fontId="3" fillId="0" borderId="2" xfId="0" applyFont="1" applyBorder="1" applyAlignment="1">
      <alignment horizontal="left" vertical="center" wrapText="1"/>
    </xf>
    <xf numFmtId="0" fontId="32" fillId="12" borderId="48" xfId="0" applyFont="1" applyFill="1" applyBorder="1" applyAlignment="1">
      <alignment horizontal="left"/>
    </xf>
    <xf numFmtId="0" fontId="31" fillId="12" borderId="26" xfId="0" applyFont="1" applyFill="1" applyBorder="1" applyAlignment="1">
      <alignment horizontal="left"/>
    </xf>
    <xf numFmtId="0" fontId="31" fillId="12" borderId="38" xfId="0" applyFont="1" applyFill="1" applyBorder="1" applyAlignment="1">
      <alignment horizontal="left"/>
    </xf>
    <xf numFmtId="0" fontId="36" fillId="0" borderId="36" xfId="0" applyFont="1" applyBorder="1" applyAlignment="1">
      <alignment vertical="center" wrapText="1"/>
    </xf>
    <xf numFmtId="0" fontId="36" fillId="0" borderId="38" xfId="0" applyFont="1" applyBorder="1" applyAlignment="1">
      <alignment vertical="center"/>
    </xf>
    <xf numFmtId="0" fontId="4" fillId="3" borderId="36" xfId="0" applyFont="1" applyFill="1" applyBorder="1" applyAlignment="1">
      <alignment vertical="top" wrapText="1"/>
    </xf>
    <xf numFmtId="0" fontId="0" fillId="3" borderId="38" xfId="0" applyFill="1" applyBorder="1" applyAlignment="1"/>
    <xf numFmtId="0" fontId="4" fillId="3" borderId="26" xfId="0" applyFont="1" applyFill="1" applyBorder="1" applyAlignment="1">
      <alignment vertical="top" wrapText="1"/>
    </xf>
    <xf numFmtId="0" fontId="4" fillId="3" borderId="27" xfId="0" applyFont="1" applyFill="1" applyBorder="1" applyAlignment="1">
      <alignment vertical="top" wrapText="1"/>
    </xf>
    <xf numFmtId="0" fontId="4" fillId="0" borderId="36" xfId="0" applyFont="1" applyBorder="1" applyAlignment="1">
      <alignment vertical="top" wrapText="1"/>
    </xf>
    <xf numFmtId="0" fontId="4" fillId="0" borderId="26" xfId="0" applyFont="1" applyBorder="1" applyAlignment="1">
      <alignment vertical="top" wrapText="1"/>
    </xf>
    <xf numFmtId="0" fontId="4" fillId="0" borderId="27" xfId="0" applyFont="1" applyBorder="1" applyAlignment="1">
      <alignment vertical="top" wrapText="1"/>
    </xf>
    <xf numFmtId="0" fontId="17" fillId="0" borderId="36" xfId="0" applyFont="1" applyBorder="1" applyAlignment="1">
      <alignment vertical="top" wrapText="1"/>
    </xf>
    <xf numFmtId="0" fontId="17" fillId="0" borderId="26" xfId="0" applyFont="1" applyBorder="1" applyAlignment="1">
      <alignment vertical="top" wrapText="1"/>
    </xf>
    <xf numFmtId="0" fontId="17" fillId="0" borderId="27" xfId="0" applyFont="1" applyBorder="1" applyAlignment="1">
      <alignment vertical="top" wrapText="1"/>
    </xf>
    <xf numFmtId="0" fontId="4" fillId="0" borderId="38" xfId="0" applyFont="1" applyBorder="1" applyAlignment="1"/>
    <xf numFmtId="0" fontId="38" fillId="25" borderId="48" xfId="0" applyFont="1" applyFill="1" applyBorder="1" applyAlignment="1">
      <alignment horizontal="right" vertical="top" wrapText="1"/>
    </xf>
    <xf numFmtId="0" fontId="38" fillId="25" borderId="26" xfId="0" applyFont="1" applyFill="1" applyBorder="1" applyAlignment="1">
      <alignment horizontal="right" vertical="top" wrapText="1"/>
    </xf>
    <xf numFmtId="0" fontId="4" fillId="0" borderId="36" xfId="0" applyFont="1" applyBorder="1" applyAlignment="1">
      <alignment horizontal="justify" vertical="top" wrapText="1"/>
    </xf>
    <xf numFmtId="0" fontId="3" fillId="4" borderId="64"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49" xfId="0" applyFont="1" applyFill="1" applyBorder="1" applyAlignment="1">
      <alignment horizontal="left" vertical="center" wrapText="1"/>
    </xf>
    <xf numFmtId="0" fontId="36" fillId="0" borderId="23" xfId="0" applyFont="1" applyBorder="1" applyAlignment="1">
      <alignment horizontal="left" vertical="center" wrapText="1"/>
    </xf>
    <xf numFmtId="0" fontId="36" fillId="0" borderId="0" xfId="0" applyFont="1" applyBorder="1" applyAlignment="1">
      <alignment horizontal="left" vertical="center" wrapText="1"/>
    </xf>
    <xf numFmtId="0" fontId="36" fillId="0" borderId="28" xfId="0" applyFont="1" applyBorder="1" applyAlignment="1">
      <alignment horizontal="left" vertical="center" wrapText="1"/>
    </xf>
    <xf numFmtId="0" fontId="3" fillId="4" borderId="5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0" borderId="11" xfId="0" applyFont="1" applyBorder="1" applyAlignment="1">
      <alignment horizontal="left" vertical="center" wrapText="1"/>
    </xf>
    <xf numFmtId="0" fontId="3" fillId="0" borderId="94" xfId="0" applyFont="1" applyBorder="1" applyAlignment="1">
      <alignment horizontal="left" vertical="center" wrapText="1"/>
    </xf>
    <xf numFmtId="0" fontId="3" fillId="0" borderId="36" xfId="0" applyFont="1" applyBorder="1" applyAlignment="1">
      <alignment horizontal="justify" vertical="top" wrapText="1"/>
    </xf>
    <xf numFmtId="0" fontId="3" fillId="4" borderId="48"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8" fillId="25" borderId="67" xfId="0" applyFont="1" applyFill="1" applyBorder="1" applyAlignment="1">
      <alignment horizontal="right" vertical="top" wrapText="1"/>
    </xf>
    <xf numFmtId="0" fontId="7" fillId="25" borderId="68" xfId="0" applyFont="1" applyFill="1" applyBorder="1" applyAlignment="1">
      <alignment horizontal="right" vertical="top" wrapText="1"/>
    </xf>
    <xf numFmtId="0" fontId="4" fillId="0" borderId="69" xfId="0" applyFont="1" applyBorder="1" applyAlignment="1">
      <alignment horizontal="center" vertical="top" wrapText="1"/>
    </xf>
    <xf numFmtId="0" fontId="4" fillId="0" borderId="71" xfId="0" applyFont="1" applyBorder="1" applyAlignment="1">
      <alignment horizontal="center" vertical="top" wrapText="1"/>
    </xf>
    <xf numFmtId="0" fontId="8" fillId="25" borderId="48" xfId="0" applyFont="1" applyFill="1" applyBorder="1" applyAlignment="1">
      <alignment horizontal="left" vertical="top" wrapText="1"/>
    </xf>
    <xf numFmtId="0" fontId="8" fillId="25" borderId="26" xfId="0" applyFont="1" applyFill="1" applyBorder="1" applyAlignment="1">
      <alignment horizontal="left" vertical="top" wrapText="1"/>
    </xf>
    <xf numFmtId="0" fontId="8" fillId="25" borderId="38" xfId="0" applyFont="1" applyFill="1" applyBorder="1" applyAlignment="1">
      <alignment horizontal="left" vertical="top" wrapText="1"/>
    </xf>
    <xf numFmtId="0" fontId="5" fillId="4" borderId="48" xfId="0" applyFont="1" applyFill="1" applyBorder="1" applyAlignment="1">
      <alignment vertical="top" wrapText="1"/>
    </xf>
    <xf numFmtId="0" fontId="5" fillId="4" borderId="26" xfId="0" applyFont="1" applyFill="1" applyBorder="1" applyAlignment="1">
      <alignment vertical="top" wrapText="1"/>
    </xf>
    <xf numFmtId="0" fontId="5" fillId="4" borderId="45" xfId="0" applyFont="1" applyFill="1" applyBorder="1" applyAlignment="1">
      <alignment vertical="top" wrapText="1"/>
    </xf>
    <xf numFmtId="0" fontId="4" fillId="4" borderId="48" xfId="0" applyFont="1" applyFill="1" applyBorder="1" applyAlignment="1">
      <alignment horizontal="justify" vertical="top" wrapText="1"/>
    </xf>
    <xf numFmtId="0" fontId="4" fillId="4" borderId="26" xfId="0" applyFont="1" applyFill="1" applyBorder="1" applyAlignment="1">
      <alignment horizontal="justify" vertical="top" wrapText="1"/>
    </xf>
    <xf numFmtId="0" fontId="4" fillId="4" borderId="38" xfId="0" applyFont="1" applyFill="1" applyBorder="1" applyAlignment="1">
      <alignment horizontal="justify" vertical="top" wrapText="1"/>
    </xf>
    <xf numFmtId="0" fontId="4" fillId="0" borderId="48" xfId="0" applyFont="1" applyBorder="1" applyAlignment="1">
      <alignment horizontal="justify" vertical="top" wrapText="1"/>
    </xf>
    <xf numFmtId="0" fontId="4" fillId="0" borderId="26" xfId="0" applyFont="1" applyBorder="1" applyAlignment="1">
      <alignment horizontal="justify" vertical="top" wrapText="1"/>
    </xf>
    <xf numFmtId="0" fontId="4" fillId="0" borderId="38" xfId="0" applyFont="1" applyBorder="1" applyAlignment="1">
      <alignment horizontal="justify" vertical="top" wrapText="1"/>
    </xf>
    <xf numFmtId="0" fontId="38" fillId="25" borderId="48" xfId="0" applyFont="1" applyFill="1" applyBorder="1" applyAlignment="1">
      <alignment vertical="top" wrapText="1"/>
    </xf>
    <xf numFmtId="0" fontId="38" fillId="25" borderId="26" xfId="0" applyFont="1" applyFill="1" applyBorder="1" applyAlignment="1">
      <alignment vertical="top" wrapText="1"/>
    </xf>
    <xf numFmtId="0" fontId="38" fillId="25" borderId="27" xfId="0" applyFont="1" applyFill="1" applyBorder="1" applyAlignment="1">
      <alignment vertical="top" wrapText="1"/>
    </xf>
    <xf numFmtId="0" fontId="38" fillId="25" borderId="36" xfId="0" applyFont="1" applyFill="1" applyBorder="1" applyAlignment="1">
      <alignment horizontal="left" vertical="top" wrapText="1"/>
    </xf>
    <xf numFmtId="0" fontId="38" fillId="25" borderId="27" xfId="0" applyFont="1" applyFill="1" applyBorder="1" applyAlignment="1">
      <alignment horizontal="left" vertical="top" wrapText="1"/>
    </xf>
    <xf numFmtId="0" fontId="7" fillId="25" borderId="48" xfId="0" applyFont="1" applyFill="1" applyBorder="1" applyAlignment="1">
      <alignment vertical="top" wrapText="1"/>
    </xf>
    <xf numFmtId="0" fontId="7" fillId="25" borderId="26" xfId="0" applyFont="1" applyFill="1" applyBorder="1" applyAlignment="1">
      <alignment vertical="top" wrapText="1"/>
    </xf>
    <xf numFmtId="0" fontId="7" fillId="25" borderId="45" xfId="0" applyFont="1" applyFill="1" applyBorder="1" applyAlignment="1">
      <alignment vertical="top" wrapText="1"/>
    </xf>
    <xf numFmtId="0" fontId="8" fillId="25" borderId="26" xfId="0" applyFont="1" applyFill="1" applyBorder="1" applyAlignment="1">
      <alignment horizontal="justify" vertical="top" wrapText="1"/>
    </xf>
    <xf numFmtId="0" fontId="8" fillId="25" borderId="38" xfId="0" applyFont="1" applyFill="1" applyBorder="1" applyAlignment="1">
      <alignment horizontal="justify" vertical="top" wrapText="1"/>
    </xf>
    <xf numFmtId="0" fontId="5" fillId="4" borderId="48" xfId="0" applyFont="1" applyFill="1" applyBorder="1" applyAlignment="1">
      <alignment horizontal="center" vertical="top" wrapText="1"/>
    </xf>
    <xf numFmtId="0" fontId="5" fillId="4" borderId="26" xfId="0" applyFont="1" applyFill="1" applyBorder="1" applyAlignment="1">
      <alignment horizontal="center" vertical="top" wrapText="1"/>
    </xf>
    <xf numFmtId="0" fontId="5" fillId="4" borderId="45" xfId="0" applyFont="1" applyFill="1" applyBorder="1" applyAlignment="1">
      <alignment horizontal="center" vertical="top" wrapText="1"/>
    </xf>
    <xf numFmtId="0" fontId="2" fillId="17" borderId="32" xfId="0" applyFont="1" applyFill="1" applyBorder="1" applyAlignment="1">
      <alignment vertical="center" wrapText="1"/>
    </xf>
    <xf numFmtId="0" fontId="2" fillId="17" borderId="29" xfId="0" applyFont="1" applyFill="1" applyBorder="1" applyAlignment="1">
      <alignment vertical="center" wrapText="1"/>
    </xf>
    <xf numFmtId="0" fontId="2" fillId="17" borderId="15" xfId="0" applyFont="1" applyFill="1" applyBorder="1" applyAlignment="1">
      <alignment vertical="center" wrapText="1"/>
    </xf>
    <xf numFmtId="0" fontId="2" fillId="17" borderId="32" xfId="0" applyFont="1" applyFill="1" applyBorder="1" applyAlignment="1">
      <alignment horizontal="left" vertical="center" wrapText="1"/>
    </xf>
    <xf numFmtId="0" fontId="2" fillId="17" borderId="29" xfId="0" applyFont="1" applyFill="1" applyBorder="1" applyAlignment="1">
      <alignment horizontal="left" vertical="center" wrapText="1"/>
    </xf>
    <xf numFmtId="0" fontId="2" fillId="17" borderId="15" xfId="0" applyFont="1" applyFill="1" applyBorder="1" applyAlignment="1">
      <alignment horizontal="left" vertical="center" wrapText="1"/>
    </xf>
    <xf numFmtId="0" fontId="8" fillId="3" borderId="32" xfId="0" applyFont="1" applyFill="1" applyBorder="1" applyAlignment="1">
      <alignment vertical="center" wrapText="1"/>
    </xf>
    <xf numFmtId="0" fontId="8" fillId="3" borderId="15" xfId="0" applyFont="1" applyFill="1" applyBorder="1" applyAlignment="1">
      <alignment vertical="center" wrapText="1"/>
    </xf>
    <xf numFmtId="0" fontId="60" fillId="0" borderId="0" xfId="0" applyFont="1" applyAlignment="1">
      <alignment horizontal="left" vertical="center" wrapText="1"/>
    </xf>
    <xf numFmtId="0" fontId="59" fillId="16" borderId="61" xfId="0" applyFont="1" applyFill="1" applyBorder="1" applyAlignment="1">
      <alignment horizontal="center" vertical="center" wrapText="1"/>
    </xf>
    <xf numFmtId="0" fontId="59" fillId="16" borderId="17" xfId="0" applyFont="1" applyFill="1" applyBorder="1" applyAlignment="1">
      <alignment horizontal="center" vertical="center" wrapText="1"/>
    </xf>
    <xf numFmtId="0" fontId="59" fillId="16" borderId="2" xfId="0" applyFont="1" applyFill="1" applyBorder="1" applyAlignment="1">
      <alignment horizontal="center" vertical="center" wrapText="1"/>
    </xf>
    <xf numFmtId="0" fontId="2" fillId="12" borderId="5" xfId="0" applyFont="1" applyFill="1" applyBorder="1" applyAlignment="1">
      <alignment wrapText="1"/>
    </xf>
    <xf numFmtId="0" fontId="2" fillId="12" borderId="19" xfId="0" applyFont="1" applyFill="1" applyBorder="1" applyAlignment="1">
      <alignment wrapText="1"/>
    </xf>
    <xf numFmtId="0" fontId="2" fillId="12" borderId="3" xfId="0" applyFont="1" applyFill="1" applyBorder="1" applyAlignment="1">
      <alignment wrapText="1"/>
    </xf>
    <xf numFmtId="0" fontId="15" fillId="9" borderId="5" xfId="0" applyFont="1" applyFill="1" applyBorder="1" applyAlignment="1">
      <alignment wrapText="1"/>
    </xf>
    <xf numFmtId="0" fontId="15" fillId="9" borderId="19" xfId="0" applyFont="1" applyFill="1" applyBorder="1" applyAlignment="1">
      <alignment wrapText="1"/>
    </xf>
    <xf numFmtId="0" fontId="15" fillId="9" borderId="3" xfId="0" applyFont="1" applyFill="1" applyBorder="1" applyAlignment="1">
      <alignment wrapText="1"/>
    </xf>
    <xf numFmtId="0" fontId="6" fillId="10" borderId="5" xfId="0" applyFont="1" applyFill="1" applyBorder="1" applyAlignment="1">
      <alignment horizontal="left" wrapText="1"/>
    </xf>
    <xf numFmtId="0" fontId="6" fillId="10" borderId="19" xfId="0" applyFont="1" applyFill="1" applyBorder="1" applyAlignment="1">
      <alignment horizontal="left" wrapText="1"/>
    </xf>
    <xf numFmtId="0" fontId="6" fillId="10" borderId="3" xfId="0" applyFont="1" applyFill="1" applyBorder="1" applyAlignment="1">
      <alignment horizontal="left" wrapText="1"/>
    </xf>
    <xf numFmtId="0" fontId="6" fillId="11" borderId="5" xfId="0" applyFont="1" applyFill="1" applyBorder="1" applyAlignment="1">
      <alignment horizontal="left" wrapText="1"/>
    </xf>
    <xf numFmtId="0" fontId="6" fillId="11" borderId="19" xfId="0" applyFont="1" applyFill="1" applyBorder="1" applyAlignment="1">
      <alignment horizontal="left" wrapText="1"/>
    </xf>
    <xf numFmtId="0" fontId="6" fillId="11" borderId="3" xfId="0" applyFont="1" applyFill="1" applyBorder="1" applyAlignment="1">
      <alignment horizontal="left" wrapText="1"/>
    </xf>
    <xf numFmtId="0" fontId="6" fillId="16" borderId="5" xfId="0" applyFont="1" applyFill="1" applyBorder="1" applyAlignment="1">
      <alignment horizontal="left" wrapText="1"/>
    </xf>
    <xf numFmtId="0" fontId="6" fillId="16" borderId="19" xfId="0" applyFont="1" applyFill="1" applyBorder="1" applyAlignment="1">
      <alignment horizontal="left" wrapText="1"/>
    </xf>
    <xf numFmtId="0" fontId="6" fillId="16" borderId="3" xfId="0" applyFont="1" applyFill="1" applyBorder="1" applyAlignment="1">
      <alignment horizontal="left" wrapText="1"/>
    </xf>
    <xf numFmtId="0" fontId="59" fillId="12" borderId="61" xfId="0" applyFont="1" applyFill="1" applyBorder="1" applyAlignment="1">
      <alignment horizontal="center" vertical="center" wrapText="1"/>
    </xf>
    <xf numFmtId="0" fontId="59" fillId="12" borderId="17" xfId="0" applyFont="1" applyFill="1" applyBorder="1" applyAlignment="1">
      <alignment horizontal="center" vertical="center" wrapText="1"/>
    </xf>
    <xf numFmtId="0" fontId="59" fillId="12" borderId="2" xfId="0" applyFont="1" applyFill="1" applyBorder="1" applyAlignment="1">
      <alignment horizontal="center" vertical="center" wrapText="1"/>
    </xf>
    <xf numFmtId="0" fontId="59" fillId="9" borderId="61" xfId="0" applyFont="1" applyFill="1" applyBorder="1" applyAlignment="1">
      <alignment horizontal="center" vertical="center" wrapText="1"/>
    </xf>
    <xf numFmtId="0" fontId="59" fillId="9" borderId="17" xfId="0" applyFont="1" applyFill="1" applyBorder="1" applyAlignment="1">
      <alignment horizontal="center" vertical="center" wrapText="1"/>
    </xf>
    <xf numFmtId="0" fontId="59" fillId="9" borderId="2" xfId="0" applyFont="1" applyFill="1" applyBorder="1" applyAlignment="1">
      <alignment horizontal="center" vertical="center" wrapText="1"/>
    </xf>
    <xf numFmtId="0" fontId="59" fillId="10" borderId="61" xfId="0" applyFont="1" applyFill="1" applyBorder="1" applyAlignment="1">
      <alignment horizontal="center" vertical="center" wrapText="1"/>
    </xf>
    <xf numFmtId="0" fontId="59" fillId="10" borderId="17" xfId="0" applyFont="1" applyFill="1" applyBorder="1" applyAlignment="1">
      <alignment horizontal="center" vertical="center" wrapText="1"/>
    </xf>
    <xf numFmtId="0" fontId="59" fillId="10" borderId="2" xfId="0" applyFont="1" applyFill="1" applyBorder="1" applyAlignment="1">
      <alignment horizontal="center" vertical="center" wrapText="1"/>
    </xf>
    <xf numFmtId="0" fontId="59" fillId="11" borderId="61" xfId="0" applyFont="1" applyFill="1" applyBorder="1" applyAlignment="1">
      <alignment horizontal="center" vertical="center" wrapText="1"/>
    </xf>
    <xf numFmtId="0" fontId="59" fillId="11" borderId="17" xfId="0" applyFont="1" applyFill="1" applyBorder="1" applyAlignment="1">
      <alignment horizontal="center" vertical="center" wrapText="1"/>
    </xf>
    <xf numFmtId="0" fontId="59" fillId="11" borderId="2" xfId="0" applyFont="1" applyFill="1" applyBorder="1" applyAlignment="1">
      <alignment horizontal="center" vertical="center" wrapText="1"/>
    </xf>
    <xf numFmtId="0" fontId="0" fillId="0" borderId="61" xfId="0" applyBorder="1" applyAlignment="1">
      <alignment horizontal="left" vertical="center" wrapText="1"/>
    </xf>
    <xf numFmtId="0" fontId="0" fillId="0" borderId="2" xfId="0" applyBorder="1" applyAlignment="1">
      <alignment horizontal="left" vertical="center" wrapText="1"/>
    </xf>
    <xf numFmtId="0" fontId="2" fillId="0" borderId="61" xfId="0" applyFont="1" applyBorder="1" applyAlignment="1">
      <alignment horizontal="left" vertical="center" wrapText="1"/>
    </xf>
    <xf numFmtId="0" fontId="6" fillId="5" borderId="32" xfId="0" applyFont="1" applyFill="1" applyBorder="1" applyAlignment="1">
      <alignment horizontal="center" vertical="center" wrapText="1"/>
    </xf>
    <xf numFmtId="0" fontId="6" fillId="5" borderId="29" xfId="0" applyFont="1" applyFill="1" applyBorder="1" applyAlignment="1">
      <alignment horizontal="center" vertical="center" wrapText="1"/>
    </xf>
    <xf numFmtId="0" fontId="6" fillId="7" borderId="36" xfId="0" applyFont="1" applyFill="1" applyBorder="1" applyAlignment="1">
      <alignment horizontal="center"/>
    </xf>
    <xf numFmtId="0" fontId="6" fillId="7" borderId="26" xfId="0" applyFont="1" applyFill="1" applyBorder="1" applyAlignment="1">
      <alignment horizontal="center"/>
    </xf>
    <xf numFmtId="0" fontId="7" fillId="3" borderId="3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6" fillId="3" borderId="36" xfId="0" applyFont="1" applyFill="1" applyBorder="1" applyAlignment="1">
      <alignment horizontal="center"/>
    </xf>
    <xf numFmtId="0" fontId="6" fillId="3" borderId="26" xfId="0" applyFont="1" applyFill="1" applyBorder="1" applyAlignment="1">
      <alignment horizontal="center"/>
    </xf>
    <xf numFmtId="0" fontId="6" fillId="3" borderId="27" xfId="0" applyFont="1" applyFill="1" applyBorder="1" applyAlignment="1">
      <alignment horizontal="center"/>
    </xf>
    <xf numFmtId="0" fontId="6" fillId="5" borderId="36" xfId="0" applyFont="1" applyFill="1" applyBorder="1" applyAlignment="1">
      <alignment horizontal="center"/>
    </xf>
    <xf numFmtId="0" fontId="6" fillId="5" borderId="26" xfId="0" applyFont="1" applyFill="1" applyBorder="1" applyAlignment="1">
      <alignment horizontal="center"/>
    </xf>
    <xf numFmtId="0" fontId="6" fillId="5" borderId="27" xfId="0" applyFont="1" applyFill="1" applyBorder="1" applyAlignment="1">
      <alignment horizontal="center"/>
    </xf>
    <xf numFmtId="0" fontId="6" fillId="3" borderId="22" xfId="0" applyFont="1" applyFill="1" applyBorder="1" applyAlignment="1">
      <alignment horizontal="left" vertical="top" wrapText="1"/>
    </xf>
    <xf numFmtId="0" fontId="29" fillId="31" borderId="72" xfId="0" applyFont="1" applyFill="1" applyBorder="1" applyAlignment="1">
      <alignment horizontal="center" vertical="center" wrapText="1"/>
    </xf>
    <xf numFmtId="0" fontId="29" fillId="31" borderId="73" xfId="0" applyFont="1" applyFill="1" applyBorder="1" applyAlignment="1">
      <alignment horizontal="center" vertical="center" wrapText="1"/>
    </xf>
    <xf numFmtId="0" fontId="29" fillId="31" borderId="74" xfId="0" applyFont="1" applyFill="1" applyBorder="1" applyAlignment="1">
      <alignment horizontal="center" vertical="center" wrapText="1"/>
    </xf>
    <xf numFmtId="0" fontId="29" fillId="32" borderId="75" xfId="0" applyFont="1" applyFill="1" applyBorder="1" applyAlignment="1">
      <alignment horizontal="center" vertical="center" wrapText="1"/>
    </xf>
    <xf numFmtId="0" fontId="29" fillId="32" borderId="76" xfId="0" applyFont="1" applyFill="1" applyBorder="1" applyAlignment="1">
      <alignment horizontal="center" vertical="center" wrapText="1"/>
    </xf>
    <xf numFmtId="0" fontId="29" fillId="33" borderId="76" xfId="0" applyFont="1" applyFill="1" applyBorder="1" applyAlignment="1">
      <alignment horizontal="center" vertical="center" wrapText="1"/>
    </xf>
    <xf numFmtId="0" fontId="60" fillId="0" borderId="0" xfId="0" applyFont="1" applyAlignment="1">
      <alignment vertical="center" wrapText="1"/>
    </xf>
    <xf numFmtId="0" fontId="63" fillId="0" borderId="0" xfId="0" applyFont="1" applyAlignment="1">
      <alignment vertical="center" wrapText="1"/>
    </xf>
    <xf numFmtId="0" fontId="13" fillId="29" borderId="47" xfId="0" applyFont="1" applyFill="1" applyBorder="1" applyAlignment="1">
      <alignment horizontal="right" vertical="center" wrapText="1"/>
    </xf>
    <xf numFmtId="0" fontId="15" fillId="29" borderId="46" xfId="0" applyFont="1" applyFill="1" applyBorder="1" applyAlignment="1">
      <alignment horizontal="right" vertical="center" wrapText="1"/>
    </xf>
    <xf numFmtId="0" fontId="15" fillId="29" borderId="44" xfId="0" applyFont="1" applyFill="1" applyBorder="1" applyAlignment="1">
      <alignment horizontal="right" vertical="center" wrapText="1"/>
    </xf>
    <xf numFmtId="0" fontId="25" fillId="0" borderId="36" xfId="0" applyFont="1"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29" fillId="27" borderId="72" xfId="0" applyFont="1" applyFill="1" applyBorder="1" applyAlignment="1">
      <alignment horizontal="center" vertical="center" wrapText="1"/>
    </xf>
    <xf numFmtId="0" fontId="29" fillId="27" borderId="73" xfId="0" applyFont="1" applyFill="1" applyBorder="1" applyAlignment="1">
      <alignment horizontal="center" vertical="center" wrapText="1"/>
    </xf>
    <xf numFmtId="0" fontId="29" fillId="27" borderId="74" xfId="0" applyFont="1" applyFill="1" applyBorder="1" applyAlignment="1">
      <alignment horizontal="center" vertical="center" wrapText="1"/>
    </xf>
    <xf numFmtId="0" fontId="29" fillId="28" borderId="83" xfId="0" applyFont="1" applyFill="1" applyBorder="1" applyAlignment="1">
      <alignment horizontal="center" vertical="center" wrapText="1"/>
    </xf>
    <xf numFmtId="0" fontId="29" fillId="28" borderId="82" xfId="0" applyFont="1" applyFill="1" applyBorder="1" applyAlignment="1">
      <alignment horizontal="center" vertical="center" wrapText="1"/>
    </xf>
    <xf numFmtId="0" fontId="29" fillId="29" borderId="81" xfId="0" applyFont="1" applyFill="1" applyBorder="1" applyAlignment="1">
      <alignment horizontal="center" vertical="center" wrapText="1"/>
    </xf>
    <xf numFmtId="0" fontId="29" fillId="29" borderId="82" xfId="0" applyFont="1" applyFill="1" applyBorder="1" applyAlignment="1">
      <alignment horizontal="center" vertical="center" wrapText="1"/>
    </xf>
    <xf numFmtId="0" fontId="24" fillId="26" borderId="0" xfId="3" applyFont="1" applyFill="1" applyAlignment="1">
      <alignment horizontal="left" vertical="center"/>
    </xf>
    <xf numFmtId="0" fontId="8" fillId="8" borderId="61" xfId="3" applyFont="1" applyFill="1" applyBorder="1" applyAlignment="1">
      <alignment horizontal="center" vertical="center" wrapText="1"/>
    </xf>
    <xf numFmtId="0" fontId="8" fillId="8" borderId="17" xfId="3" applyFont="1" applyFill="1" applyBorder="1" applyAlignment="1">
      <alignment horizontal="center" vertical="center"/>
    </xf>
    <xf numFmtId="0" fontId="8" fillId="8" borderId="2" xfId="3" applyFont="1" applyFill="1" applyBorder="1" applyAlignment="1">
      <alignment horizontal="center" vertical="center"/>
    </xf>
    <xf numFmtId="49" fontId="24" fillId="26" borderId="57" xfId="3" applyNumberFormat="1" applyFont="1" applyFill="1" applyBorder="1" applyAlignment="1">
      <alignment vertical="top" wrapText="1"/>
    </xf>
    <xf numFmtId="49" fontId="24" fillId="26" borderId="0" xfId="3" applyNumberFormat="1" applyFont="1" applyFill="1" applyAlignment="1">
      <alignment vertical="top" wrapText="1"/>
    </xf>
    <xf numFmtId="0" fontId="2" fillId="0" borderId="0" xfId="3" applyAlignment="1">
      <alignment wrapText="1"/>
    </xf>
    <xf numFmtId="0" fontId="60" fillId="0" borderId="0" xfId="3" applyFont="1" applyAlignment="1">
      <alignment vertical="top" wrapText="1"/>
    </xf>
    <xf numFmtId="0" fontId="2" fillId="0" borderId="0" xfId="3" applyAlignment="1">
      <alignment vertical="top" wrapText="1"/>
    </xf>
    <xf numFmtId="0" fontId="6" fillId="8" borderId="1" xfId="3" applyFont="1" applyFill="1" applyBorder="1" applyAlignment="1">
      <alignment vertical="top" wrapText="1"/>
    </xf>
    <xf numFmtId="0" fontId="8" fillId="3" borderId="32" xfId="0" applyFont="1" applyFill="1" applyBorder="1" applyAlignment="1">
      <alignment vertical="top" wrapText="1"/>
    </xf>
    <xf numFmtId="0" fontId="8" fillId="3" borderId="29" xfId="0" applyFont="1" applyFill="1" applyBorder="1" applyAlignment="1">
      <alignment vertical="top" wrapText="1"/>
    </xf>
    <xf numFmtId="0" fontId="36" fillId="4" borderId="33" xfId="0" applyFont="1" applyFill="1" applyBorder="1" applyAlignment="1">
      <alignment vertical="top" wrapText="1"/>
    </xf>
    <xf numFmtId="0" fontId="36" fillId="4" borderId="34" xfId="0" applyFont="1" applyFill="1" applyBorder="1" applyAlignment="1">
      <alignment vertical="top" wrapText="1"/>
    </xf>
    <xf numFmtId="0" fontId="36" fillId="4" borderId="31" xfId="0" applyFont="1" applyFill="1" applyBorder="1" applyAlignment="1">
      <alignment vertical="top" wrapText="1"/>
    </xf>
    <xf numFmtId="0" fontId="36" fillId="4" borderId="24" xfId="0" applyFont="1" applyFill="1" applyBorder="1" applyAlignment="1">
      <alignment vertical="top" wrapText="1"/>
    </xf>
    <xf numFmtId="0" fontId="36" fillId="4" borderId="21" xfId="0" applyFont="1" applyFill="1" applyBorder="1" applyAlignment="1">
      <alignment vertical="top" wrapText="1"/>
    </xf>
    <xf numFmtId="0" fontId="36" fillId="4" borderId="20" xfId="0" applyFont="1" applyFill="1" applyBorder="1" applyAlignment="1">
      <alignment vertical="top" wrapText="1"/>
    </xf>
    <xf numFmtId="0" fontId="8" fillId="3" borderId="15" xfId="0" applyFont="1" applyFill="1" applyBorder="1" applyAlignment="1">
      <alignment vertical="top" wrapText="1"/>
    </xf>
    <xf numFmtId="0" fontId="36" fillId="4" borderId="23" xfId="0" applyFont="1" applyFill="1" applyBorder="1" applyAlignment="1">
      <alignment vertical="top" wrapText="1"/>
    </xf>
    <xf numFmtId="0" fontId="36" fillId="4" borderId="0" xfId="0" applyFont="1" applyFill="1" applyBorder="1" applyAlignment="1">
      <alignment vertical="top" wrapText="1"/>
    </xf>
    <xf numFmtId="0" fontId="36" fillId="4" borderId="63" xfId="0" applyFont="1" applyFill="1" applyBorder="1" applyAlignment="1">
      <alignment vertical="top" wrapText="1"/>
    </xf>
    <xf numFmtId="0" fontId="36" fillId="4" borderId="36" xfId="0" applyFont="1" applyFill="1" applyBorder="1" applyAlignment="1">
      <alignment vertical="top" wrapText="1"/>
    </xf>
    <xf numFmtId="0" fontId="36" fillId="4" borderId="26" xfId="0" applyFont="1" applyFill="1" applyBorder="1" applyAlignment="1">
      <alignment vertical="top" wrapText="1"/>
    </xf>
    <xf numFmtId="0" fontId="36" fillId="4" borderId="27" xfId="0" applyFont="1" applyFill="1" applyBorder="1" applyAlignment="1">
      <alignment vertical="top" wrapText="1"/>
    </xf>
    <xf numFmtId="0" fontId="36" fillId="4" borderId="36" xfId="0" applyFont="1" applyFill="1" applyBorder="1" applyAlignment="1">
      <alignment horizontal="left" vertical="top" wrapText="1"/>
    </xf>
    <xf numFmtId="0" fontId="36" fillId="4" borderId="26" xfId="0" applyFont="1" applyFill="1" applyBorder="1" applyAlignment="1">
      <alignment horizontal="left" vertical="top" wrapText="1"/>
    </xf>
    <xf numFmtId="0" fontId="36" fillId="4" borderId="27" xfId="0" applyFont="1" applyFill="1" applyBorder="1" applyAlignment="1">
      <alignment horizontal="left" vertical="top" wrapText="1"/>
    </xf>
    <xf numFmtId="0" fontId="8" fillId="3" borderId="36" xfId="0" applyFont="1" applyFill="1" applyBorder="1" applyAlignment="1">
      <alignment horizontal="center" vertical="top" wrapText="1"/>
    </xf>
    <xf numFmtId="0" fontId="8" fillId="3" borderId="26" xfId="0" applyFont="1" applyFill="1" applyBorder="1" applyAlignment="1">
      <alignment horizontal="center" vertical="top" wrapText="1"/>
    </xf>
    <xf numFmtId="0" fontId="8" fillId="3" borderId="27" xfId="0" applyFont="1" applyFill="1" applyBorder="1" applyAlignment="1">
      <alignment horizontal="center" vertical="top" wrapText="1"/>
    </xf>
    <xf numFmtId="0" fontId="8" fillId="4" borderId="33" xfId="0" applyFont="1" applyFill="1" applyBorder="1" applyAlignment="1">
      <alignment vertical="top" wrapText="1"/>
    </xf>
    <xf numFmtId="0" fontId="8" fillId="4" borderId="34" xfId="0" applyFont="1" applyFill="1" applyBorder="1" applyAlignment="1">
      <alignment vertical="top" wrapText="1"/>
    </xf>
    <xf numFmtId="0" fontId="8" fillId="4" borderId="31" xfId="0" applyFont="1" applyFill="1" applyBorder="1" applyAlignment="1">
      <alignment vertical="top" wrapText="1"/>
    </xf>
    <xf numFmtId="0" fontId="8" fillId="4" borderId="23" xfId="0" applyFont="1" applyFill="1" applyBorder="1" applyAlignment="1">
      <alignment vertical="top" wrapText="1"/>
    </xf>
    <xf numFmtId="0" fontId="8" fillId="4" borderId="0" xfId="0" applyFont="1" applyFill="1" applyBorder="1" applyAlignment="1">
      <alignment vertical="top" wrapText="1"/>
    </xf>
    <xf numFmtId="0" fontId="8" fillId="4" borderId="63" xfId="0" applyFont="1" applyFill="1" applyBorder="1" applyAlignment="1">
      <alignment vertical="top" wrapText="1"/>
    </xf>
    <xf numFmtId="0" fontId="8" fillId="4" borderId="24" xfId="0" applyFont="1" applyFill="1" applyBorder="1" applyAlignment="1">
      <alignment vertical="top" wrapText="1"/>
    </xf>
    <xf numFmtId="0" fontId="8" fillId="4" borderId="21" xfId="0" applyFont="1" applyFill="1" applyBorder="1" applyAlignment="1">
      <alignment vertical="top" wrapText="1"/>
    </xf>
    <xf numFmtId="0" fontId="8" fillId="4" borderId="20" xfId="0" applyFont="1" applyFill="1" applyBorder="1" applyAlignment="1">
      <alignment vertical="top" wrapText="1"/>
    </xf>
    <xf numFmtId="0" fontId="8" fillId="4" borderId="36" xfId="0" applyFont="1" applyFill="1" applyBorder="1" applyAlignment="1">
      <alignment vertical="top" wrapText="1"/>
    </xf>
    <xf numFmtId="0" fontId="8" fillId="4" borderId="26" xfId="0" applyFont="1" applyFill="1" applyBorder="1" applyAlignment="1">
      <alignment vertical="top" wrapText="1"/>
    </xf>
    <xf numFmtId="0" fontId="8" fillId="4" borderId="27" xfId="0" applyFont="1" applyFill="1" applyBorder="1" applyAlignment="1">
      <alignment vertical="top" wrapText="1"/>
    </xf>
    <xf numFmtId="0" fontId="61" fillId="0" borderId="0" xfId="0" applyFont="1" applyAlignment="1">
      <alignment wrapText="1"/>
    </xf>
    <xf numFmtId="0" fontId="4" fillId="3" borderId="5" xfId="0" applyFont="1" applyFill="1" applyBorder="1" applyAlignment="1">
      <alignment horizontal="center"/>
    </xf>
    <xf numFmtId="0" fontId="4" fillId="3" borderId="19" xfId="0" applyFont="1" applyFill="1" applyBorder="1" applyAlignment="1">
      <alignment horizontal="center"/>
    </xf>
    <xf numFmtId="0" fontId="4" fillId="3" borderId="3" xfId="0" applyFont="1" applyFill="1" applyBorder="1" applyAlignment="1">
      <alignment horizontal="center"/>
    </xf>
    <xf numFmtId="0" fontId="22" fillId="3" borderId="5" xfId="0" applyFont="1" applyFill="1" applyBorder="1" applyAlignment="1">
      <alignment horizontal="center" vertical="top" wrapText="1"/>
    </xf>
    <xf numFmtId="0" fontId="22" fillId="3" borderId="19" xfId="0" applyFont="1" applyFill="1" applyBorder="1" applyAlignment="1">
      <alignment horizontal="center" vertical="top" wrapText="1"/>
    </xf>
    <xf numFmtId="0" fontId="22" fillId="3" borderId="3" xfId="0" applyFont="1" applyFill="1" applyBorder="1" applyAlignment="1">
      <alignment horizontal="center" vertical="top" wrapText="1"/>
    </xf>
    <xf numFmtId="0" fontId="60" fillId="0" borderId="0" xfId="3" applyFont="1" applyAlignment="1">
      <alignment wrapText="1"/>
    </xf>
    <xf numFmtId="0" fontId="33" fillId="10" borderId="5" xfId="0" applyFont="1" applyFill="1" applyBorder="1" applyAlignment="1"/>
    <xf numFmtId="0" fontId="33" fillId="10" borderId="19" xfId="0" applyFont="1" applyFill="1" applyBorder="1" applyAlignment="1"/>
    <xf numFmtId="0" fontId="33" fillId="10" borderId="3" xfId="0" applyFont="1" applyFill="1" applyBorder="1" applyAlignment="1"/>
    <xf numFmtId="0" fontId="8" fillId="3" borderId="22" xfId="0" applyFont="1" applyFill="1" applyBorder="1" applyAlignment="1">
      <alignment horizontal="left" vertical="top" wrapText="1"/>
    </xf>
    <xf numFmtId="0" fontId="8" fillId="3" borderId="32" xfId="0" applyFont="1" applyFill="1" applyBorder="1" applyAlignment="1">
      <alignment horizontal="left" vertical="top" wrapText="1"/>
    </xf>
    <xf numFmtId="0" fontId="0" fillId="0" borderId="15" xfId="0" applyBorder="1" applyAlignment="1">
      <alignment horizontal="left" vertical="top" wrapText="1"/>
    </xf>
    <xf numFmtId="0" fontId="8" fillId="3" borderId="29" xfId="0" applyFont="1" applyFill="1" applyBorder="1" applyAlignment="1">
      <alignment horizontal="left" vertical="top" wrapText="1"/>
    </xf>
    <xf numFmtId="49" fontId="2" fillId="46" borderId="61" xfId="0" applyNumberFormat="1" applyFont="1" applyFill="1" applyBorder="1" applyAlignment="1">
      <alignment horizontal="left" vertical="top" wrapText="1"/>
    </xf>
    <xf numFmtId="0" fontId="0" fillId="0" borderId="17" xfId="0" applyBorder="1" applyAlignment="1">
      <alignment horizontal="left" vertical="top" wrapText="1"/>
    </xf>
    <xf numFmtId="0" fontId="0" fillId="0" borderId="2" xfId="0" applyBorder="1" applyAlignment="1">
      <alignment horizontal="left" vertical="top" wrapText="1"/>
    </xf>
    <xf numFmtId="49" fontId="2" fillId="47" borderId="61" xfId="0" applyNumberFormat="1" applyFont="1" applyFill="1" applyBorder="1" applyAlignment="1">
      <alignment horizontal="left" vertical="top" wrapText="1"/>
    </xf>
    <xf numFmtId="49" fontId="2" fillId="43" borderId="61" xfId="0" applyNumberFormat="1" applyFont="1" applyFill="1" applyBorder="1" applyAlignment="1">
      <alignment horizontal="left" vertical="top" wrapText="1"/>
    </xf>
    <xf numFmtId="49" fontId="2" fillId="43" borderId="17" xfId="0" applyNumberFormat="1" applyFont="1" applyFill="1" applyBorder="1" applyAlignment="1">
      <alignment horizontal="left" vertical="top" wrapText="1"/>
    </xf>
    <xf numFmtId="49" fontId="2" fillId="43" borderId="2" xfId="0" applyNumberFormat="1" applyFont="1" applyFill="1" applyBorder="1" applyAlignment="1">
      <alignment horizontal="left" vertical="top" wrapText="1"/>
    </xf>
    <xf numFmtId="0" fontId="2" fillId="43" borderId="61" xfId="0" applyFont="1" applyFill="1" applyBorder="1" applyAlignment="1">
      <alignment horizontal="left" vertical="top" wrapText="1"/>
    </xf>
    <xf numFmtId="0" fontId="0" fillId="43" borderId="17" xfId="0" applyFill="1" applyBorder="1" applyAlignment="1">
      <alignment horizontal="left" vertical="top" wrapText="1"/>
    </xf>
    <xf numFmtId="0" fontId="0" fillId="43" borderId="2" xfId="0" applyFill="1" applyBorder="1" applyAlignment="1">
      <alignment horizontal="left" vertical="top" wrapText="1"/>
    </xf>
    <xf numFmtId="0" fontId="4" fillId="0" borderId="36" xfId="0" applyFont="1" applyBorder="1" applyAlignment="1">
      <alignment vertical="center" wrapText="1"/>
    </xf>
    <xf numFmtId="0" fontId="4" fillId="0" borderId="26" xfId="0" applyFont="1" applyBorder="1" applyAlignment="1">
      <alignment vertical="center" wrapText="1"/>
    </xf>
    <xf numFmtId="0" fontId="4" fillId="0" borderId="27" xfId="0" applyFont="1" applyBorder="1" applyAlignment="1">
      <alignment vertical="center" wrapText="1"/>
    </xf>
    <xf numFmtId="0" fontId="36" fillId="24" borderId="36" xfId="0" applyFont="1" applyFill="1" applyBorder="1" applyAlignment="1">
      <alignment vertical="center" wrapText="1"/>
    </xf>
    <xf numFmtId="0" fontId="36" fillId="24" borderId="27" xfId="0" applyFont="1" applyFill="1" applyBorder="1" applyAlignment="1">
      <alignment vertical="center" wrapText="1"/>
    </xf>
    <xf numFmtId="0" fontId="36" fillId="22" borderId="36" xfId="0" applyFont="1" applyFill="1" applyBorder="1" applyAlignment="1">
      <alignment vertical="center" wrapText="1"/>
    </xf>
    <xf numFmtId="0" fontId="36" fillId="22" borderId="27" xfId="0" applyFont="1" applyFill="1" applyBorder="1" applyAlignment="1">
      <alignment vertical="center" wrapText="1"/>
    </xf>
    <xf numFmtId="0" fontId="36" fillId="23" borderId="36" xfId="0" applyFont="1" applyFill="1" applyBorder="1" applyAlignment="1">
      <alignment vertical="center" wrapText="1"/>
    </xf>
    <xf numFmtId="0" fontId="36" fillId="23" borderId="27" xfId="0" applyFont="1" applyFill="1" applyBorder="1" applyAlignment="1">
      <alignment vertical="center" wrapText="1"/>
    </xf>
    <xf numFmtId="0" fontId="36" fillId="21" borderId="36" xfId="0" applyFont="1" applyFill="1" applyBorder="1" applyAlignment="1">
      <alignment vertical="center" wrapText="1"/>
    </xf>
    <xf numFmtId="0" fontId="36" fillId="21" borderId="27" xfId="0" applyFont="1" applyFill="1" applyBorder="1" applyAlignment="1">
      <alignment vertical="center" wrapText="1"/>
    </xf>
    <xf numFmtId="0" fontId="36" fillId="19" borderId="36" xfId="0" applyFont="1" applyFill="1" applyBorder="1" applyAlignment="1">
      <alignment vertical="center" wrapText="1"/>
    </xf>
    <xf numFmtId="0" fontId="36" fillId="19" borderId="27" xfId="0" applyFont="1" applyFill="1" applyBorder="1" applyAlignment="1">
      <alignment vertical="center" wrapText="1"/>
    </xf>
    <xf numFmtId="0" fontId="36" fillId="20" borderId="36" xfId="0" applyFont="1" applyFill="1" applyBorder="1" applyAlignment="1">
      <alignment vertical="center" wrapText="1"/>
    </xf>
    <xf numFmtId="0" fontId="36" fillId="20" borderId="27" xfId="0" applyFont="1" applyFill="1" applyBorder="1" applyAlignment="1">
      <alignment vertical="center" wrapText="1"/>
    </xf>
    <xf numFmtId="0" fontId="3" fillId="0" borderId="33" xfId="0" applyFont="1" applyBorder="1" applyAlignment="1">
      <alignment horizontal="left" vertical="top" wrapText="1"/>
    </xf>
    <xf numFmtId="0" fontId="3" fillId="0" borderId="31" xfId="0" applyFont="1" applyBorder="1" applyAlignment="1">
      <alignment horizontal="left" vertical="top" wrapText="1"/>
    </xf>
    <xf numFmtId="0" fontId="3" fillId="0" borderId="23" xfId="0" applyFont="1" applyBorder="1" applyAlignment="1">
      <alignment horizontal="left" vertical="top" wrapText="1"/>
    </xf>
    <xf numFmtId="0" fontId="3" fillId="0" borderId="63" xfId="0" applyFont="1" applyBorder="1" applyAlignment="1">
      <alignment horizontal="left" vertical="top" wrapText="1"/>
    </xf>
    <xf numFmtId="0" fontId="3" fillId="0" borderId="24" xfId="0" applyFont="1" applyBorder="1" applyAlignment="1">
      <alignment horizontal="left" vertical="top" wrapText="1"/>
    </xf>
    <xf numFmtId="0" fontId="3" fillId="0" borderId="20" xfId="0" applyFont="1" applyBorder="1" applyAlignment="1">
      <alignment horizontal="left" vertical="top" wrapText="1"/>
    </xf>
    <xf numFmtId="0" fontId="32" fillId="10" borderId="36" xfId="0" applyFont="1" applyFill="1" applyBorder="1" applyAlignment="1">
      <alignment vertical="center" wrapText="1"/>
    </xf>
    <xf numFmtId="0" fontId="32" fillId="10" borderId="26" xfId="0" applyFont="1" applyFill="1" applyBorder="1" applyAlignment="1">
      <alignment vertical="center" wrapText="1"/>
    </xf>
    <xf numFmtId="0" fontId="32" fillId="10" borderId="27" xfId="0" applyFont="1" applyFill="1" applyBorder="1" applyAlignment="1">
      <alignment vertical="center" wrapText="1"/>
    </xf>
    <xf numFmtId="0" fontId="4" fillId="17" borderId="36" xfId="0" applyFont="1" applyFill="1" applyBorder="1" applyAlignment="1">
      <alignment vertical="center" wrapText="1"/>
    </xf>
    <xf numFmtId="0" fontId="4" fillId="17" borderId="26" xfId="0" applyFont="1" applyFill="1" applyBorder="1" applyAlignment="1">
      <alignment vertical="center" wrapText="1"/>
    </xf>
    <xf numFmtId="0" fontId="4" fillId="17" borderId="27" xfId="0" applyFont="1" applyFill="1" applyBorder="1" applyAlignment="1">
      <alignment vertical="center" wrapText="1"/>
    </xf>
    <xf numFmtId="0" fontId="4" fillId="17" borderId="36" xfId="0" applyFont="1" applyFill="1" applyBorder="1" applyAlignment="1">
      <alignment horizontal="left" vertical="center" wrapText="1" indent="1"/>
    </xf>
    <xf numFmtId="0" fontId="4" fillId="17" borderId="26" xfId="0" applyFont="1" applyFill="1" applyBorder="1" applyAlignment="1">
      <alignment horizontal="left" vertical="center" wrapText="1" indent="1"/>
    </xf>
    <xf numFmtId="0" fontId="4" fillId="17" borderId="27" xfId="0" applyFont="1" applyFill="1" applyBorder="1" applyAlignment="1">
      <alignment horizontal="left" vertical="center" wrapText="1" indent="1"/>
    </xf>
    <xf numFmtId="0" fontId="8" fillId="18" borderId="32" xfId="0" applyFont="1" applyFill="1" applyBorder="1" applyAlignment="1">
      <alignment horizontal="center" vertical="center" wrapText="1"/>
    </xf>
    <xf numFmtId="0" fontId="8" fillId="18" borderId="29" xfId="0" applyFont="1" applyFill="1" applyBorder="1" applyAlignment="1">
      <alignment horizontal="center" vertical="center" wrapText="1"/>
    </xf>
    <xf numFmtId="0" fontId="8" fillId="18" borderId="15" xfId="0" applyFont="1" applyFill="1" applyBorder="1" applyAlignment="1">
      <alignment horizontal="center" vertical="center" wrapText="1"/>
    </xf>
    <xf numFmtId="0" fontId="35" fillId="0" borderId="36" xfId="0" applyFont="1" applyBorder="1" applyAlignment="1">
      <alignment horizontal="left" vertical="top" wrapText="1" indent="1"/>
    </xf>
    <xf numFmtId="0" fontId="35" fillId="0" borderId="26" xfId="0" applyFont="1" applyBorder="1" applyAlignment="1">
      <alignment horizontal="left" vertical="top" wrapText="1" indent="1"/>
    </xf>
    <xf numFmtId="0" fontId="35" fillId="0" borderId="27" xfId="0" applyFont="1" applyBorder="1" applyAlignment="1">
      <alignment horizontal="left" vertical="top" wrapText="1" indent="1"/>
    </xf>
    <xf numFmtId="0" fontId="6" fillId="7" borderId="54" xfId="0" applyFont="1" applyFill="1" applyBorder="1" applyAlignment="1">
      <alignment vertical="top" wrapText="1"/>
    </xf>
    <xf numFmtId="0" fontId="6" fillId="7" borderId="17" xfId="0" applyFont="1" applyFill="1" applyBorder="1" applyAlignment="1">
      <alignment vertical="top" wrapText="1"/>
    </xf>
    <xf numFmtId="0" fontId="6" fillId="7" borderId="2" xfId="0" applyFont="1" applyFill="1" applyBorder="1" applyAlignment="1">
      <alignment vertical="top" wrapText="1"/>
    </xf>
    <xf numFmtId="0" fontId="6" fillId="7" borderId="55" xfId="0" applyFont="1" applyFill="1" applyBorder="1" applyAlignment="1">
      <alignment vertical="top" wrapText="1"/>
    </xf>
    <xf numFmtId="0" fontId="6" fillId="7" borderId="43" xfId="0" applyFont="1" applyFill="1" applyBorder="1" applyAlignment="1">
      <alignment vertical="top" wrapText="1"/>
    </xf>
    <xf numFmtId="0" fontId="6" fillId="7" borderId="8" xfId="0" applyFont="1" applyFill="1" applyBorder="1" applyAlignment="1">
      <alignment vertical="top" wrapText="1"/>
    </xf>
    <xf numFmtId="0" fontId="10" fillId="0" borderId="36" xfId="0" applyFont="1" applyBorder="1" applyAlignment="1">
      <alignment vertical="top" wrapText="1"/>
    </xf>
    <xf numFmtId="0" fontId="10" fillId="0" borderId="26" xfId="0" applyFont="1" applyBorder="1" applyAlignment="1">
      <alignment vertical="top" wrapText="1"/>
    </xf>
    <xf numFmtId="0" fontId="10" fillId="0" borderId="27" xfId="0" applyFont="1" applyBorder="1" applyAlignment="1">
      <alignment vertical="top" wrapText="1"/>
    </xf>
    <xf numFmtId="0" fontId="2" fillId="0" borderId="36" xfId="0" applyFont="1" applyBorder="1" applyAlignment="1">
      <alignment vertical="top" wrapText="1"/>
    </xf>
    <xf numFmtId="0" fontId="6" fillId="3" borderId="36" xfId="0" applyFont="1" applyFill="1" applyBorder="1" applyAlignment="1">
      <alignment vertical="top" wrapText="1"/>
    </xf>
    <xf numFmtId="0" fontId="6" fillId="3" borderId="27" xfId="0" applyFont="1" applyFill="1" applyBorder="1" applyAlignment="1">
      <alignment vertical="top" wrapText="1"/>
    </xf>
    <xf numFmtId="0" fontId="2" fillId="0" borderId="95" xfId="0" applyFont="1" applyBorder="1" applyAlignment="1">
      <alignment vertical="top" wrapText="1"/>
    </xf>
    <xf numFmtId="0" fontId="2" fillId="0" borderId="96" xfId="0" applyFont="1" applyBorder="1"/>
    <xf numFmtId="0" fontId="10" fillId="0" borderId="36" xfId="0" applyFont="1" applyBorder="1" applyAlignment="1">
      <alignment horizontal="center" vertical="top" wrapText="1"/>
    </xf>
    <xf numFmtId="0" fontId="10" fillId="0" borderId="27" xfId="0" applyFont="1" applyBorder="1" applyAlignment="1">
      <alignment horizontal="center" vertical="top" wrapText="1"/>
    </xf>
    <xf numFmtId="0" fontId="6" fillId="6" borderId="36" xfId="0" applyFont="1" applyFill="1" applyBorder="1" applyAlignment="1">
      <alignment vertical="top" wrapText="1"/>
    </xf>
    <xf numFmtId="0" fontId="6" fillId="6" borderId="26" xfId="0" applyFont="1" applyFill="1" applyBorder="1" applyAlignment="1">
      <alignment vertical="top" wrapText="1"/>
    </xf>
    <xf numFmtId="0" fontId="6" fillId="6" borderId="27" xfId="0" applyFont="1" applyFill="1" applyBorder="1" applyAlignment="1">
      <alignment vertical="top" wrapText="1"/>
    </xf>
    <xf numFmtId="0" fontId="6" fillId="0" borderId="36" xfId="0" applyFont="1" applyBorder="1" applyAlignment="1">
      <alignment horizontal="right" vertical="top" wrapText="1"/>
    </xf>
    <xf numFmtId="0" fontId="6" fillId="0" borderId="26" xfId="0" applyFont="1" applyBorder="1" applyAlignment="1">
      <alignment horizontal="right" vertical="top" wrapText="1"/>
    </xf>
    <xf numFmtId="0" fontId="6" fillId="0" borderId="27" xfId="0" applyFont="1" applyBorder="1" applyAlignment="1">
      <alignment horizontal="right" vertical="top" wrapText="1"/>
    </xf>
    <xf numFmtId="0" fontId="6" fillId="3" borderId="26" xfId="0" applyFont="1" applyFill="1" applyBorder="1" applyAlignment="1">
      <alignment vertical="top" wrapText="1"/>
    </xf>
    <xf numFmtId="0" fontId="10" fillId="3" borderId="32" xfId="0" applyFont="1" applyFill="1" applyBorder="1" applyAlignment="1">
      <alignment vertical="top" wrapText="1"/>
    </xf>
    <xf numFmtId="0" fontId="10" fillId="3" borderId="15" xfId="0" applyFont="1" applyFill="1" applyBorder="1" applyAlignment="1">
      <alignment vertical="top" wrapText="1"/>
    </xf>
    <xf numFmtId="0" fontId="10" fillId="3" borderId="33" xfId="0" applyFont="1" applyFill="1" applyBorder="1" applyAlignment="1">
      <alignment vertical="top" wrapText="1"/>
    </xf>
    <xf numFmtId="0" fontId="10" fillId="3" borderId="31" xfId="0" applyFont="1" applyFill="1" applyBorder="1" applyAlignment="1">
      <alignment vertical="top" wrapText="1"/>
    </xf>
    <xf numFmtId="0" fontId="10" fillId="3" borderId="24" xfId="0" applyFont="1" applyFill="1" applyBorder="1" applyAlignment="1">
      <alignment vertical="top" wrapText="1"/>
    </xf>
    <xf numFmtId="0" fontId="10" fillId="3" borderId="20" xfId="0" applyFont="1" applyFill="1" applyBorder="1" applyAlignment="1">
      <alignment vertical="top" wrapText="1"/>
    </xf>
    <xf numFmtId="0" fontId="10" fillId="0" borderId="32" xfId="0" applyFont="1" applyBorder="1" applyAlignment="1">
      <alignment horizontal="center" vertical="top" wrapText="1"/>
    </xf>
    <xf numFmtId="0" fontId="10" fillId="0" borderId="15" xfId="0" applyFont="1" applyBorder="1" applyAlignment="1">
      <alignment horizontal="center" vertical="top" wrapText="1"/>
    </xf>
    <xf numFmtId="0" fontId="10" fillId="3" borderId="36" xfId="0" applyFont="1" applyFill="1" applyBorder="1" applyAlignment="1">
      <alignment vertical="top" wrapText="1"/>
    </xf>
    <xf numFmtId="0" fontId="10" fillId="3" borderId="27" xfId="0" applyFont="1" applyFill="1" applyBorder="1" applyAlignment="1">
      <alignment vertical="top" wrapText="1"/>
    </xf>
    <xf numFmtId="0" fontId="10" fillId="0" borderId="34" xfId="0" applyFont="1" applyBorder="1" applyAlignment="1">
      <alignment vertical="top" wrapText="1"/>
    </xf>
    <xf numFmtId="0" fontId="10" fillId="0" borderId="31" xfId="0" applyFont="1" applyBorder="1" applyAlignment="1">
      <alignment vertical="top" wrapText="1"/>
    </xf>
    <xf numFmtId="49" fontId="32" fillId="10" borderId="58" xfId="0" applyNumberFormat="1" applyFont="1" applyFill="1" applyBorder="1" applyAlignment="1"/>
    <xf numFmtId="49" fontId="32" fillId="10" borderId="6" xfId="0" applyNumberFormat="1" applyFont="1" applyFill="1" applyBorder="1" applyAlignment="1"/>
    <xf numFmtId="49" fontId="32" fillId="0" borderId="60" xfId="0" applyNumberFormat="1" applyFont="1" applyFill="1" applyBorder="1" applyAlignment="1"/>
    <xf numFmtId="49" fontId="32" fillId="0" borderId="58" xfId="0" applyNumberFormat="1" applyFont="1" applyFill="1" applyBorder="1" applyAlignment="1"/>
    <xf numFmtId="49" fontId="60" fillId="0" borderId="0" xfId="0" applyNumberFormat="1" applyFont="1" applyFill="1" applyBorder="1" applyAlignment="1">
      <alignment vertical="top" wrapText="1"/>
    </xf>
    <xf numFmtId="0" fontId="49" fillId="44" borderId="100" xfId="0" applyFont="1" applyFill="1" applyBorder="1" applyAlignment="1">
      <alignment horizontal="left" vertical="center" wrapText="1" readingOrder="1"/>
    </xf>
    <xf numFmtId="0" fontId="2" fillId="0" borderId="100" xfId="0" applyFont="1" applyBorder="1"/>
    <xf numFmtId="0" fontId="2" fillId="0" borderId="102" xfId="0" applyFont="1" applyBorder="1"/>
    <xf numFmtId="0" fontId="49" fillId="0" borderId="99" xfId="0" applyFont="1" applyBorder="1" applyAlignment="1">
      <alignment horizontal="left" vertical="center" wrapText="1" readingOrder="1"/>
    </xf>
    <xf numFmtId="0" fontId="0" fillId="0" borderId="60" xfId="0" applyFill="1" applyBorder="1"/>
    <xf numFmtId="0" fontId="15" fillId="38" borderId="0" xfId="0" applyFont="1" applyFill="1" applyBorder="1" applyAlignment="1"/>
    <xf numFmtId="0" fontId="60" fillId="0" borderId="0" xfId="0" applyFont="1" applyFill="1" applyBorder="1" applyAlignment="1">
      <alignment horizontal="left" vertical="top" wrapText="1"/>
    </xf>
    <xf numFmtId="0" fontId="0" fillId="0" borderId="0" xfId="0" applyFill="1" applyBorder="1"/>
    <xf numFmtId="0" fontId="49" fillId="0" borderId="99" xfId="0" applyFont="1" applyFill="1" applyBorder="1" applyAlignment="1">
      <alignment horizontal="left" vertical="center" wrapText="1"/>
    </xf>
    <xf numFmtId="0" fontId="2" fillId="0" borderId="100" xfId="0" applyFont="1" applyFill="1" applyBorder="1"/>
    <xf numFmtId="0" fontId="13" fillId="38" borderId="59" xfId="0" applyFont="1" applyFill="1" applyBorder="1" applyAlignment="1">
      <alignment horizontal="left" vertical="center" wrapText="1"/>
    </xf>
    <xf numFmtId="0" fontId="13" fillId="38" borderId="35" xfId="0" applyFont="1" applyFill="1" applyBorder="1" applyAlignment="1">
      <alignment horizontal="left" vertical="center" wrapText="1"/>
    </xf>
    <xf numFmtId="0" fontId="6" fillId="0" borderId="57" xfId="0" applyFont="1" applyBorder="1" applyAlignment="1">
      <alignment horizontal="left" vertical="center" wrapText="1"/>
    </xf>
    <xf numFmtId="0" fontId="6" fillId="0" borderId="90" xfId="0" applyFont="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2" fillId="0" borderId="61" xfId="0" applyFont="1" applyBorder="1" applyAlignment="1">
      <alignment vertical="center" wrapText="1"/>
    </xf>
    <xf numFmtId="0" fontId="0" fillId="0" borderId="17" xfId="0" applyBorder="1" applyAlignment="1">
      <alignment vertical="center" wrapText="1"/>
    </xf>
    <xf numFmtId="0" fontId="0" fillId="0" borderId="2" xfId="0" applyBorder="1" applyAlignment="1">
      <alignment vertical="center" wrapText="1"/>
    </xf>
    <xf numFmtId="0" fontId="13" fillId="38" borderId="1" xfId="0" applyFont="1" applyFill="1" applyBorder="1" applyAlignment="1">
      <alignment horizontal="left" vertical="center" wrapText="1"/>
    </xf>
    <xf numFmtId="0" fontId="6" fillId="0" borderId="0" xfId="0" applyFont="1" applyBorder="1" applyAlignment="1">
      <alignment horizontal="left" wrapText="1"/>
    </xf>
    <xf numFmtId="0" fontId="6" fillId="0" borderId="0" xfId="0" applyFont="1" applyBorder="1" applyAlignment="1">
      <alignment wrapText="1"/>
    </xf>
    <xf numFmtId="0" fontId="13" fillId="38" borderId="5" xfId="0" applyFont="1" applyFill="1" applyBorder="1" applyAlignment="1">
      <alignment horizontal="left" vertical="center" wrapText="1"/>
    </xf>
    <xf numFmtId="0" fontId="13" fillId="38" borderId="3" xfId="0" applyFont="1" applyFill="1" applyBorder="1" applyAlignment="1">
      <alignment horizontal="left" vertical="center" wrapText="1"/>
    </xf>
    <xf numFmtId="0" fontId="13" fillId="38" borderId="1" xfId="0" applyFont="1" applyFill="1" applyBorder="1" applyAlignment="1">
      <alignment horizontal="left" vertical="center"/>
    </xf>
    <xf numFmtId="0" fontId="13" fillId="38" borderId="5" xfId="0" applyFont="1" applyFill="1" applyBorder="1" applyAlignment="1">
      <alignment horizontal="left" vertical="center"/>
    </xf>
    <xf numFmtId="0" fontId="13" fillId="38" borderId="3" xfId="0" applyFont="1" applyFill="1" applyBorder="1" applyAlignment="1">
      <alignment horizontal="left" vertical="center"/>
    </xf>
    <xf numFmtId="0" fontId="13" fillId="36" borderId="36" xfId="0" applyFont="1" applyFill="1" applyBorder="1" applyAlignment="1">
      <alignment horizontal="center" vertical="center" wrapText="1"/>
    </xf>
    <xf numFmtId="0" fontId="13" fillId="36" borderId="27" xfId="0" applyFont="1" applyFill="1" applyBorder="1" applyAlignment="1">
      <alignment horizontal="center" vertical="center" wrapText="1"/>
    </xf>
    <xf numFmtId="0" fontId="13" fillId="36" borderId="26" xfId="0" applyFont="1" applyFill="1" applyBorder="1" applyAlignment="1">
      <alignment horizontal="center" vertical="center" wrapText="1"/>
    </xf>
    <xf numFmtId="0" fontId="13" fillId="36" borderId="45" xfId="0" applyFont="1" applyFill="1" applyBorder="1" applyAlignment="1">
      <alignment horizontal="center" vertical="center" wrapText="1"/>
    </xf>
    <xf numFmtId="0" fontId="52" fillId="0" borderId="21" xfId="0" applyFont="1" applyBorder="1" applyAlignment="1">
      <alignment horizontal="center" wrapText="1"/>
    </xf>
    <xf numFmtId="0" fontId="32" fillId="10" borderId="5" xfId="0" applyFont="1" applyFill="1" applyBorder="1"/>
    <xf numFmtId="0" fontId="32" fillId="10" borderId="19" xfId="0" applyFont="1" applyFill="1" applyBorder="1"/>
    <xf numFmtId="0" fontId="32" fillId="10" borderId="3" xfId="0" applyFont="1" applyFill="1" applyBorder="1"/>
    <xf numFmtId="0" fontId="24" fillId="4" borderId="60" xfId="0" applyFont="1" applyFill="1" applyBorder="1"/>
    <xf numFmtId="0" fontId="60" fillId="4" borderId="0" xfId="0" applyFont="1" applyFill="1" applyBorder="1" applyAlignment="1">
      <alignment vertical="top" wrapText="1"/>
    </xf>
    <xf numFmtId="0" fontId="6" fillId="3" borderId="32" xfId="0" applyFont="1" applyFill="1" applyBorder="1" applyAlignment="1">
      <alignment horizontal="center" vertical="top" wrapText="1"/>
    </xf>
    <xf numFmtId="0" fontId="6" fillId="3" borderId="29" xfId="0" applyFont="1" applyFill="1" applyBorder="1" applyAlignment="1">
      <alignment horizontal="center" vertical="top" wrapText="1"/>
    </xf>
    <xf numFmtId="49" fontId="33" fillId="11" borderId="4" xfId="0" applyNumberFormat="1" applyFont="1" applyFill="1" applyBorder="1" applyAlignment="1">
      <alignment horizontal="left"/>
    </xf>
    <xf numFmtId="49" fontId="33" fillId="11" borderId="58" xfId="0" applyNumberFormat="1" applyFont="1" applyFill="1" applyBorder="1" applyAlignment="1">
      <alignment horizontal="left"/>
    </xf>
    <xf numFmtId="49" fontId="33" fillId="11" borderId="6" xfId="0" applyNumberFormat="1" applyFont="1" applyFill="1" applyBorder="1" applyAlignment="1">
      <alignment horizontal="left"/>
    </xf>
    <xf numFmtId="0" fontId="47" fillId="3" borderId="22" xfId="2" applyFont="1" applyFill="1" applyBorder="1" applyAlignment="1">
      <alignment horizontal="center" vertical="center"/>
    </xf>
    <xf numFmtId="0" fontId="21" fillId="3" borderId="22" xfId="2" applyFont="1" applyFill="1" applyBorder="1" applyAlignment="1">
      <alignment horizontal="center" vertical="center" wrapText="1"/>
    </xf>
    <xf numFmtId="0" fontId="47" fillId="3" borderId="32" xfId="2" applyFont="1" applyFill="1" applyBorder="1" applyAlignment="1">
      <alignment horizontal="center" vertical="center" wrapText="1"/>
    </xf>
    <xf numFmtId="0" fontId="47" fillId="3" borderId="15" xfId="2" applyFont="1" applyFill="1" applyBorder="1" applyAlignment="1">
      <alignment horizontal="center" vertical="center" wrapText="1"/>
    </xf>
    <xf numFmtId="0" fontId="33" fillId="11" borderId="5" xfId="2" applyFont="1" applyFill="1" applyBorder="1" applyAlignment="1">
      <alignment horizontal="left"/>
    </xf>
    <xf numFmtId="0" fontId="33" fillId="11" borderId="19" xfId="2" applyFont="1" applyFill="1" applyBorder="1" applyAlignment="1">
      <alignment horizontal="left"/>
    </xf>
    <xf numFmtId="0" fontId="33" fillId="11" borderId="3" xfId="2" applyFont="1" applyFill="1" applyBorder="1" applyAlignment="1">
      <alignment horizontal="left"/>
    </xf>
    <xf numFmtId="0" fontId="7" fillId="4" borderId="59" xfId="2" applyFont="1" applyFill="1" applyBorder="1" applyAlignment="1">
      <alignment horizontal="left" vertical="center"/>
    </xf>
    <xf numFmtId="0" fontId="47" fillId="4" borderId="60" xfId="2" applyFont="1" applyFill="1" applyBorder="1" applyAlignment="1">
      <alignment horizontal="left" vertical="center"/>
    </xf>
    <xf numFmtId="0" fontId="47" fillId="4" borderId="35" xfId="2" applyFont="1" applyFill="1" applyBorder="1" applyAlignment="1">
      <alignment horizontal="left" vertical="center"/>
    </xf>
    <xf numFmtId="0" fontId="47" fillId="4" borderId="4" xfId="2" applyFont="1" applyFill="1" applyBorder="1" applyAlignment="1">
      <alignment horizontal="left"/>
    </xf>
    <xf numFmtId="0" fontId="47" fillId="4" borderId="58" xfId="2" applyFont="1" applyFill="1" applyBorder="1" applyAlignment="1">
      <alignment horizontal="left"/>
    </xf>
    <xf numFmtId="0" fontId="47" fillId="4" borderId="6" xfId="2" applyFont="1" applyFill="1" applyBorder="1" applyAlignment="1">
      <alignment horizontal="left"/>
    </xf>
    <xf numFmtId="0" fontId="47" fillId="3" borderId="22" xfId="2" applyFont="1" applyFill="1" applyBorder="1" applyAlignment="1">
      <alignment horizontal="center" vertical="center" wrapText="1"/>
    </xf>
    <xf numFmtId="0" fontId="0" fillId="0" borderId="15" xfId="0" applyBorder="1" applyAlignment="1">
      <alignment horizontal="center" vertical="center" wrapText="1"/>
    </xf>
    <xf numFmtId="0" fontId="34" fillId="0" borderId="5" xfId="2" applyFont="1" applyBorder="1" applyAlignment="1">
      <alignment horizontal="center" vertical="center"/>
    </xf>
    <xf numFmtId="0" fontId="34" fillId="0" borderId="3" xfId="2" applyFont="1" applyBorder="1" applyAlignment="1">
      <alignment horizontal="center" vertical="center"/>
    </xf>
    <xf numFmtId="0" fontId="34" fillId="13" borderId="61" xfId="2" applyFont="1" applyFill="1" applyBorder="1" applyAlignment="1">
      <alignment horizontal="left" vertical="center" wrapText="1" indent="1"/>
    </xf>
    <xf numFmtId="0" fontId="34" fillId="13" borderId="2" xfId="2" applyFont="1" applyFill="1" applyBorder="1" applyAlignment="1">
      <alignment horizontal="left" vertical="center" wrapText="1" indent="1"/>
    </xf>
    <xf numFmtId="0" fontId="34" fillId="13" borderId="61" xfId="2" applyFont="1" applyFill="1" applyBorder="1" applyAlignment="1">
      <alignment horizontal="center" vertical="center"/>
    </xf>
    <xf numFmtId="0" fontId="34" fillId="13" borderId="17" xfId="2" applyFont="1" applyFill="1" applyBorder="1" applyAlignment="1">
      <alignment horizontal="center" vertical="center"/>
    </xf>
    <xf numFmtId="0" fontId="34" fillId="13" borderId="2" xfId="2" applyFont="1" applyFill="1" applyBorder="1" applyAlignment="1">
      <alignment horizontal="center" vertical="center"/>
    </xf>
    <xf numFmtId="0" fontId="34" fillId="0" borderId="61" xfId="2" applyFont="1" applyBorder="1" applyAlignment="1">
      <alignment horizontal="left" vertical="center" wrapText="1"/>
    </xf>
    <xf numFmtId="0" fontId="34" fillId="0" borderId="2" xfId="2" applyFont="1" applyBorder="1" applyAlignment="1">
      <alignment horizontal="left" vertical="center" wrapText="1"/>
    </xf>
    <xf numFmtId="0" fontId="47" fillId="4" borderId="59" xfId="2" applyFont="1" applyFill="1" applyBorder="1" applyAlignment="1"/>
    <xf numFmtId="0" fontId="47" fillId="4" borderId="60" xfId="2" applyFont="1" applyFill="1" applyBorder="1" applyAlignment="1"/>
    <xf numFmtId="0" fontId="47" fillId="4" borderId="35" xfId="2" applyFont="1" applyFill="1" applyBorder="1" applyAlignment="1"/>
    <xf numFmtId="0" fontId="47" fillId="3" borderId="29" xfId="2" applyFont="1" applyFill="1" applyBorder="1" applyAlignment="1">
      <alignment horizontal="center" vertical="center" wrapText="1"/>
    </xf>
    <xf numFmtId="0" fontId="47" fillId="3" borderId="32" xfId="2" applyFont="1" applyFill="1" applyBorder="1" applyAlignment="1">
      <alignment vertical="center" wrapText="1"/>
    </xf>
    <xf numFmtId="0" fontId="47" fillId="3" borderId="29" xfId="2" applyFont="1" applyFill="1" applyBorder="1" applyAlignment="1">
      <alignment vertical="center" wrapText="1"/>
    </xf>
    <xf numFmtId="0" fontId="47" fillId="3" borderId="15" xfId="2" applyFont="1" applyFill="1" applyBorder="1" applyAlignment="1">
      <alignment vertical="center" wrapText="1"/>
    </xf>
    <xf numFmtId="0" fontId="34" fillId="0" borderId="25" xfId="2" applyFont="1" applyBorder="1"/>
    <xf numFmtId="0" fontId="20" fillId="3" borderId="32" xfId="2" applyFont="1" applyFill="1" applyBorder="1" applyAlignment="1">
      <alignment horizontal="center" vertical="center" wrapText="1"/>
    </xf>
    <xf numFmtId="0" fontId="20" fillId="3" borderId="29" xfId="2" applyFont="1" applyFill="1" applyBorder="1" applyAlignment="1">
      <alignment horizontal="center" vertical="center" wrapText="1"/>
    </xf>
    <xf numFmtId="0" fontId="20" fillId="3" borderId="15" xfId="2" applyFont="1" applyFill="1" applyBorder="1" applyAlignment="1">
      <alignment horizontal="center" vertical="center" wrapText="1"/>
    </xf>
    <xf numFmtId="0" fontId="0" fillId="0" borderId="29" xfId="0" applyBorder="1" applyAlignment="1">
      <alignment horizontal="center" vertical="center" wrapText="1"/>
    </xf>
  </cellXfs>
  <cellStyles count="7">
    <cellStyle name="Comma 2" xfId="5" xr:uid="{691770DF-D175-4266-A7CA-8CA919BC77F0}"/>
    <cellStyle name="Currency" xfId="1" builtinId="4"/>
    <cellStyle name="Hyperlink" xfId="4" builtinId="8"/>
    <cellStyle name="Normal" xfId="0" builtinId="0"/>
    <cellStyle name="Normal 2" xfId="3" xr:uid="{1C4ACA76-9252-4DDA-B29D-D6095BA5BE1F}"/>
    <cellStyle name="Normal 4 2" xfId="2" xr:uid="{00000000-0005-0000-0000-000002000000}"/>
    <cellStyle name="Percent" xfId="6" builtinId="5"/>
  </cellStyles>
  <dxfs count="6">
    <dxf>
      <font>
        <color rgb="FF9C0006"/>
      </font>
      <fill>
        <patternFill>
          <bgColor rgb="FFFFC7CE"/>
        </patternFill>
      </fill>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0"/>
        <name val="Arial"/>
        <family val="2"/>
        <scheme val="none"/>
      </font>
      <fill>
        <patternFill patternType="solid">
          <fgColor indexed="64"/>
          <bgColor theme="4"/>
        </patternFill>
      </fill>
    </dxf>
  </dxfs>
  <tableStyles count="0" defaultTableStyle="TableStyleMedium9" defaultPivotStyle="PivotStyleLight16"/>
  <colors>
    <mruColors>
      <color rgb="FFDAEEF3"/>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 Data'!$B$7</c:f>
              <c:strCache>
                <c:ptCount val="1"/>
                <c:pt idx="0">
                  <c:v>Employee absenteeism </c:v>
                </c:pt>
              </c:strCache>
            </c:strRef>
          </c:tx>
          <c:spPr>
            <a:solidFill>
              <a:schemeClr val="accent1"/>
            </a:solidFill>
            <a:ln>
              <a:noFill/>
            </a:ln>
            <a:effectLst/>
          </c:spPr>
          <c:invertIfNegative val="0"/>
          <c:cat>
            <c:strRef>
              <c:f>'P Data'!$C$6:$U$6</c:f>
              <c:strCache>
                <c:ptCount val="19"/>
                <c:pt idx="0">
                  <c:v>2020</c:v>
                </c:pt>
                <c:pt idx="1">
                  <c:v>2021</c:v>
                </c:pt>
                <c:pt idx="2">
                  <c:v>1st Quarter</c:v>
                </c:pt>
                <c:pt idx="3">
                  <c:v>2nd Quarter</c:v>
                </c:pt>
                <c:pt idx="4">
                  <c:v>3rd Quarter</c:v>
                </c:pt>
                <c:pt idx="5">
                  <c:v>4th Quarter</c:v>
                </c:pt>
                <c:pt idx="6">
                  <c:v>January</c:v>
                </c:pt>
                <c:pt idx="7">
                  <c:v>February</c:v>
                </c:pt>
                <c:pt idx="8">
                  <c:v>March </c:v>
                </c:pt>
                <c:pt idx="9">
                  <c:v>April </c:v>
                </c:pt>
                <c:pt idx="10">
                  <c:v>May </c:v>
                </c:pt>
                <c:pt idx="11">
                  <c:v>June </c:v>
                </c:pt>
                <c:pt idx="12">
                  <c:v>July </c:v>
                </c:pt>
                <c:pt idx="13">
                  <c:v>August</c:v>
                </c:pt>
                <c:pt idx="14">
                  <c:v>September</c:v>
                </c:pt>
                <c:pt idx="15">
                  <c:v>October</c:v>
                </c:pt>
                <c:pt idx="16">
                  <c:v>November</c:v>
                </c:pt>
                <c:pt idx="17">
                  <c:v>December</c:v>
                </c:pt>
                <c:pt idx="18">
                  <c:v>January</c:v>
                </c:pt>
              </c:strCache>
            </c:strRef>
          </c:cat>
          <c:val>
            <c:numRef>
              <c:f>'P Data'!$C$7:$U$7</c:f>
              <c:numCache>
                <c:formatCode>0%</c:formatCode>
                <c:ptCount val="19"/>
                <c:pt idx="0">
                  <c:v>0.15</c:v>
                </c:pt>
                <c:pt idx="1">
                  <c:v>0.10833333333333335</c:v>
                </c:pt>
                <c:pt idx="2">
                  <c:v>0.1466666666666667</c:v>
                </c:pt>
                <c:pt idx="3">
                  <c:v>0.13333333333333333</c:v>
                </c:pt>
                <c:pt idx="4">
                  <c:v>9.6666666666666679E-2</c:v>
                </c:pt>
                <c:pt idx="5">
                  <c:v>5.6666666666666671E-2</c:v>
                </c:pt>
                <c:pt idx="6">
                  <c:v>0.15</c:v>
                </c:pt>
                <c:pt idx="7">
                  <c:v>0.14000000000000001</c:v>
                </c:pt>
                <c:pt idx="8">
                  <c:v>0.15</c:v>
                </c:pt>
                <c:pt idx="9">
                  <c:v>0.16</c:v>
                </c:pt>
                <c:pt idx="10">
                  <c:v>0.14000000000000001</c:v>
                </c:pt>
                <c:pt idx="11">
                  <c:v>0.1</c:v>
                </c:pt>
                <c:pt idx="12">
                  <c:v>0.1</c:v>
                </c:pt>
                <c:pt idx="13">
                  <c:v>0.11</c:v>
                </c:pt>
                <c:pt idx="14">
                  <c:v>0.08</c:v>
                </c:pt>
                <c:pt idx="15">
                  <c:v>0.08</c:v>
                </c:pt>
                <c:pt idx="16">
                  <c:v>0.05</c:v>
                </c:pt>
                <c:pt idx="17">
                  <c:v>0.04</c:v>
                </c:pt>
                <c:pt idx="18">
                  <c:v>0.04</c:v>
                </c:pt>
              </c:numCache>
            </c:numRef>
          </c:val>
          <c:extLst>
            <c:ext xmlns:c16="http://schemas.microsoft.com/office/drawing/2014/chart" uri="{C3380CC4-5D6E-409C-BE32-E72D297353CC}">
              <c16:uniqueId val="{00000000-D13F-472B-B15C-F33841C5C32D}"/>
            </c:ext>
          </c:extLst>
        </c:ser>
        <c:dLbls>
          <c:showLegendKey val="0"/>
          <c:showVal val="0"/>
          <c:showCatName val="0"/>
          <c:showSerName val="0"/>
          <c:showPercent val="0"/>
          <c:showBubbleSize val="0"/>
        </c:dLbls>
        <c:gapWidth val="219"/>
        <c:overlap val="-27"/>
        <c:axId val="227963919"/>
        <c:axId val="227951023"/>
      </c:barChart>
      <c:catAx>
        <c:axId val="227963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951023"/>
        <c:crosses val="autoZero"/>
        <c:auto val="1"/>
        <c:lblAlgn val="ctr"/>
        <c:lblOffset val="100"/>
        <c:noMultiLvlLbl val="0"/>
      </c:catAx>
      <c:valAx>
        <c:axId val="2279510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9639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 Data'!$B$8</c:f>
              <c:strCache>
                <c:ptCount val="1"/>
                <c:pt idx="0">
                  <c:v>Employee satisfaction </c:v>
                </c:pt>
              </c:strCache>
            </c:strRef>
          </c:tx>
          <c:spPr>
            <a:solidFill>
              <a:schemeClr val="accent1"/>
            </a:solidFill>
            <a:ln>
              <a:noFill/>
            </a:ln>
            <a:effectLst/>
          </c:spPr>
          <c:invertIfNegative val="0"/>
          <c:cat>
            <c:strRef>
              <c:f>'P Data'!$C$6:$U$6</c:f>
              <c:strCache>
                <c:ptCount val="19"/>
                <c:pt idx="0">
                  <c:v>2020</c:v>
                </c:pt>
                <c:pt idx="1">
                  <c:v>2021</c:v>
                </c:pt>
                <c:pt idx="2">
                  <c:v>1st Quarter</c:v>
                </c:pt>
                <c:pt idx="3">
                  <c:v>2nd Quarter</c:v>
                </c:pt>
                <c:pt idx="4">
                  <c:v>3rd Quarter</c:v>
                </c:pt>
                <c:pt idx="5">
                  <c:v>4th Quarter</c:v>
                </c:pt>
                <c:pt idx="6">
                  <c:v>January</c:v>
                </c:pt>
                <c:pt idx="7">
                  <c:v>February</c:v>
                </c:pt>
                <c:pt idx="8">
                  <c:v>March </c:v>
                </c:pt>
                <c:pt idx="9">
                  <c:v>April </c:v>
                </c:pt>
                <c:pt idx="10">
                  <c:v>May </c:v>
                </c:pt>
                <c:pt idx="11">
                  <c:v>June </c:v>
                </c:pt>
                <c:pt idx="12">
                  <c:v>July </c:v>
                </c:pt>
                <c:pt idx="13">
                  <c:v>August</c:v>
                </c:pt>
                <c:pt idx="14">
                  <c:v>September</c:v>
                </c:pt>
                <c:pt idx="15">
                  <c:v>October</c:v>
                </c:pt>
                <c:pt idx="16">
                  <c:v>November</c:v>
                </c:pt>
                <c:pt idx="17">
                  <c:v>December</c:v>
                </c:pt>
                <c:pt idx="18">
                  <c:v>January</c:v>
                </c:pt>
              </c:strCache>
            </c:strRef>
          </c:cat>
          <c:val>
            <c:numRef>
              <c:f>'P Data'!$C$8:$U$8</c:f>
              <c:numCache>
                <c:formatCode>0%</c:formatCode>
                <c:ptCount val="19"/>
                <c:pt idx="0">
                  <c:v>0.64</c:v>
                </c:pt>
                <c:pt idx="1">
                  <c:v>0.70916666666666661</c:v>
                </c:pt>
                <c:pt idx="2">
                  <c:v>0.64666666666666661</c:v>
                </c:pt>
                <c:pt idx="3">
                  <c:v>0.66333333333333333</c:v>
                </c:pt>
                <c:pt idx="4">
                  <c:v>0.71666666666666667</c:v>
                </c:pt>
                <c:pt idx="5">
                  <c:v>0.81</c:v>
                </c:pt>
                <c:pt idx="6">
                  <c:v>0.65</c:v>
                </c:pt>
                <c:pt idx="7">
                  <c:v>0.63</c:v>
                </c:pt>
                <c:pt idx="8">
                  <c:v>0.66</c:v>
                </c:pt>
                <c:pt idx="9">
                  <c:v>0.67</c:v>
                </c:pt>
                <c:pt idx="10">
                  <c:v>0.62</c:v>
                </c:pt>
                <c:pt idx="11">
                  <c:v>0.7</c:v>
                </c:pt>
                <c:pt idx="12">
                  <c:v>0.68</c:v>
                </c:pt>
                <c:pt idx="13">
                  <c:v>0.72</c:v>
                </c:pt>
                <c:pt idx="14">
                  <c:v>0.75</c:v>
                </c:pt>
                <c:pt idx="15">
                  <c:v>0.78</c:v>
                </c:pt>
                <c:pt idx="16">
                  <c:v>0.82</c:v>
                </c:pt>
                <c:pt idx="17">
                  <c:v>0.83</c:v>
                </c:pt>
                <c:pt idx="18">
                  <c:v>0.82</c:v>
                </c:pt>
              </c:numCache>
            </c:numRef>
          </c:val>
          <c:extLst>
            <c:ext xmlns:c16="http://schemas.microsoft.com/office/drawing/2014/chart" uri="{C3380CC4-5D6E-409C-BE32-E72D297353CC}">
              <c16:uniqueId val="{00000000-52DD-44D5-AC8C-3B6B341A4799}"/>
            </c:ext>
          </c:extLst>
        </c:ser>
        <c:dLbls>
          <c:showLegendKey val="0"/>
          <c:showVal val="0"/>
          <c:showCatName val="0"/>
          <c:showSerName val="0"/>
          <c:showPercent val="0"/>
          <c:showBubbleSize val="0"/>
        </c:dLbls>
        <c:gapWidth val="219"/>
        <c:overlap val="-27"/>
        <c:axId val="227963919"/>
        <c:axId val="227951023"/>
      </c:barChart>
      <c:catAx>
        <c:axId val="227963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951023"/>
        <c:crosses val="autoZero"/>
        <c:auto val="1"/>
        <c:lblAlgn val="ctr"/>
        <c:lblOffset val="100"/>
        <c:noMultiLvlLbl val="0"/>
      </c:catAx>
      <c:valAx>
        <c:axId val="2279510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9639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 Data'!$B$9</c:f>
              <c:strCache>
                <c:ptCount val="1"/>
                <c:pt idx="0">
                  <c:v>Avg No. of employees complains and grievances per month</c:v>
                </c:pt>
              </c:strCache>
            </c:strRef>
          </c:tx>
          <c:spPr>
            <a:solidFill>
              <a:schemeClr val="accent1"/>
            </a:solidFill>
            <a:ln>
              <a:noFill/>
            </a:ln>
            <a:effectLst/>
          </c:spPr>
          <c:invertIfNegative val="0"/>
          <c:cat>
            <c:strRef>
              <c:f>'P Data'!$C$6:$U$6</c:f>
              <c:strCache>
                <c:ptCount val="19"/>
                <c:pt idx="0">
                  <c:v>2020</c:v>
                </c:pt>
                <c:pt idx="1">
                  <c:v>2021</c:v>
                </c:pt>
                <c:pt idx="2">
                  <c:v>1st Quarter</c:v>
                </c:pt>
                <c:pt idx="3">
                  <c:v>2nd Quarter</c:v>
                </c:pt>
                <c:pt idx="4">
                  <c:v>3rd Quarter</c:v>
                </c:pt>
                <c:pt idx="5">
                  <c:v>4th Quarter</c:v>
                </c:pt>
                <c:pt idx="6">
                  <c:v>January</c:v>
                </c:pt>
                <c:pt idx="7">
                  <c:v>February</c:v>
                </c:pt>
                <c:pt idx="8">
                  <c:v>March </c:v>
                </c:pt>
                <c:pt idx="9">
                  <c:v>April </c:v>
                </c:pt>
                <c:pt idx="10">
                  <c:v>May </c:v>
                </c:pt>
                <c:pt idx="11">
                  <c:v>June </c:v>
                </c:pt>
                <c:pt idx="12">
                  <c:v>July </c:v>
                </c:pt>
                <c:pt idx="13">
                  <c:v>August</c:v>
                </c:pt>
                <c:pt idx="14">
                  <c:v>September</c:v>
                </c:pt>
                <c:pt idx="15">
                  <c:v>October</c:v>
                </c:pt>
                <c:pt idx="16">
                  <c:v>November</c:v>
                </c:pt>
                <c:pt idx="17">
                  <c:v>December</c:v>
                </c:pt>
                <c:pt idx="18">
                  <c:v>January</c:v>
                </c:pt>
              </c:strCache>
            </c:strRef>
          </c:cat>
          <c:val>
            <c:numRef>
              <c:f>'P Data'!$C$9:$U$9</c:f>
              <c:numCache>
                <c:formatCode>0.0</c:formatCode>
                <c:ptCount val="19"/>
                <c:pt idx="0" formatCode="General">
                  <c:v>34</c:v>
                </c:pt>
                <c:pt idx="1">
                  <c:v>24.916666666666668</c:v>
                </c:pt>
                <c:pt idx="2">
                  <c:v>39</c:v>
                </c:pt>
                <c:pt idx="3">
                  <c:v>27.666666666666668</c:v>
                </c:pt>
                <c:pt idx="4">
                  <c:v>19.666666666666668</c:v>
                </c:pt>
                <c:pt idx="5">
                  <c:v>13.333333333333334</c:v>
                </c:pt>
                <c:pt idx="6" formatCode="General">
                  <c:v>40</c:v>
                </c:pt>
                <c:pt idx="7" formatCode="General">
                  <c:v>41</c:v>
                </c:pt>
                <c:pt idx="8" formatCode="General">
                  <c:v>36</c:v>
                </c:pt>
                <c:pt idx="9" formatCode="General">
                  <c:v>37</c:v>
                </c:pt>
                <c:pt idx="10" formatCode="General">
                  <c:v>25</c:v>
                </c:pt>
                <c:pt idx="11" formatCode="General">
                  <c:v>21</c:v>
                </c:pt>
                <c:pt idx="12" formatCode="General">
                  <c:v>22</c:v>
                </c:pt>
                <c:pt idx="13" formatCode="General">
                  <c:v>20</c:v>
                </c:pt>
                <c:pt idx="14" formatCode="General">
                  <c:v>17</c:v>
                </c:pt>
                <c:pt idx="15" formatCode="General">
                  <c:v>17</c:v>
                </c:pt>
                <c:pt idx="16" formatCode="General">
                  <c:v>11</c:v>
                </c:pt>
                <c:pt idx="17" formatCode="General">
                  <c:v>12</c:v>
                </c:pt>
                <c:pt idx="18" formatCode="General">
                  <c:v>9</c:v>
                </c:pt>
              </c:numCache>
            </c:numRef>
          </c:val>
          <c:extLst>
            <c:ext xmlns:c16="http://schemas.microsoft.com/office/drawing/2014/chart" uri="{C3380CC4-5D6E-409C-BE32-E72D297353CC}">
              <c16:uniqueId val="{00000000-E254-4648-8A9E-E6D01267FF1F}"/>
            </c:ext>
          </c:extLst>
        </c:ser>
        <c:dLbls>
          <c:showLegendKey val="0"/>
          <c:showVal val="0"/>
          <c:showCatName val="0"/>
          <c:showSerName val="0"/>
          <c:showPercent val="0"/>
          <c:showBubbleSize val="0"/>
        </c:dLbls>
        <c:gapWidth val="219"/>
        <c:overlap val="-27"/>
        <c:axId val="227963919"/>
        <c:axId val="227951023"/>
      </c:barChart>
      <c:catAx>
        <c:axId val="227963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951023"/>
        <c:crosses val="autoZero"/>
        <c:auto val="1"/>
        <c:lblAlgn val="ctr"/>
        <c:lblOffset val="100"/>
        <c:noMultiLvlLbl val="0"/>
      </c:catAx>
      <c:valAx>
        <c:axId val="22795102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9639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 Data'!$B$10</c:f>
              <c:strCache>
                <c:ptCount val="1"/>
                <c:pt idx="0">
                  <c:v>Average Number of resignations per month</c:v>
                </c:pt>
              </c:strCache>
            </c:strRef>
          </c:tx>
          <c:spPr>
            <a:solidFill>
              <a:schemeClr val="accent1"/>
            </a:solidFill>
            <a:ln>
              <a:noFill/>
            </a:ln>
            <a:effectLst/>
          </c:spPr>
          <c:invertIfNegative val="0"/>
          <c:cat>
            <c:strRef>
              <c:f>'P Data'!$C$6:$U$6</c:f>
              <c:strCache>
                <c:ptCount val="19"/>
                <c:pt idx="0">
                  <c:v>2020</c:v>
                </c:pt>
                <c:pt idx="1">
                  <c:v>2021</c:v>
                </c:pt>
                <c:pt idx="2">
                  <c:v>1st Quarter</c:v>
                </c:pt>
                <c:pt idx="3">
                  <c:v>2nd Quarter</c:v>
                </c:pt>
                <c:pt idx="4">
                  <c:v>3rd Quarter</c:v>
                </c:pt>
                <c:pt idx="5">
                  <c:v>4th Quarter</c:v>
                </c:pt>
                <c:pt idx="6">
                  <c:v>January</c:v>
                </c:pt>
                <c:pt idx="7">
                  <c:v>February</c:v>
                </c:pt>
                <c:pt idx="8">
                  <c:v>March </c:v>
                </c:pt>
                <c:pt idx="9">
                  <c:v>April </c:v>
                </c:pt>
                <c:pt idx="10">
                  <c:v>May </c:v>
                </c:pt>
                <c:pt idx="11">
                  <c:v>June </c:v>
                </c:pt>
                <c:pt idx="12">
                  <c:v>July </c:v>
                </c:pt>
                <c:pt idx="13">
                  <c:v>August</c:v>
                </c:pt>
                <c:pt idx="14">
                  <c:v>September</c:v>
                </c:pt>
                <c:pt idx="15">
                  <c:v>October</c:v>
                </c:pt>
                <c:pt idx="16">
                  <c:v>November</c:v>
                </c:pt>
                <c:pt idx="17">
                  <c:v>December</c:v>
                </c:pt>
                <c:pt idx="18">
                  <c:v>January</c:v>
                </c:pt>
              </c:strCache>
            </c:strRef>
          </c:cat>
          <c:val>
            <c:numRef>
              <c:f>'P Data'!$C$10:$U$10</c:f>
              <c:numCache>
                <c:formatCode>0.0</c:formatCode>
                <c:ptCount val="19"/>
                <c:pt idx="0" formatCode="General">
                  <c:v>8</c:v>
                </c:pt>
                <c:pt idx="1">
                  <c:v>7.166666666666667</c:v>
                </c:pt>
                <c:pt idx="2">
                  <c:v>10</c:v>
                </c:pt>
                <c:pt idx="3">
                  <c:v>8</c:v>
                </c:pt>
                <c:pt idx="4">
                  <c:v>6.333333333333333</c:v>
                </c:pt>
                <c:pt idx="5">
                  <c:v>4.333333333333333</c:v>
                </c:pt>
                <c:pt idx="6" formatCode="General">
                  <c:v>12</c:v>
                </c:pt>
                <c:pt idx="7" formatCode="General">
                  <c:v>10</c:v>
                </c:pt>
                <c:pt idx="8" formatCode="General">
                  <c:v>8</c:v>
                </c:pt>
                <c:pt idx="9" formatCode="General">
                  <c:v>9</c:v>
                </c:pt>
                <c:pt idx="10" formatCode="General">
                  <c:v>7</c:v>
                </c:pt>
                <c:pt idx="11" formatCode="General">
                  <c:v>8</c:v>
                </c:pt>
                <c:pt idx="12" formatCode="General">
                  <c:v>6</c:v>
                </c:pt>
                <c:pt idx="13" formatCode="General">
                  <c:v>5</c:v>
                </c:pt>
                <c:pt idx="14" formatCode="General">
                  <c:v>8</c:v>
                </c:pt>
                <c:pt idx="15" formatCode="General">
                  <c:v>5</c:v>
                </c:pt>
                <c:pt idx="16" formatCode="General">
                  <c:v>4</c:v>
                </c:pt>
                <c:pt idx="17" formatCode="General">
                  <c:v>4</c:v>
                </c:pt>
                <c:pt idx="18" formatCode="General">
                  <c:v>4</c:v>
                </c:pt>
              </c:numCache>
            </c:numRef>
          </c:val>
          <c:extLst>
            <c:ext xmlns:c16="http://schemas.microsoft.com/office/drawing/2014/chart" uri="{C3380CC4-5D6E-409C-BE32-E72D297353CC}">
              <c16:uniqueId val="{00000000-8A0D-4794-9F86-E1577DD90565}"/>
            </c:ext>
          </c:extLst>
        </c:ser>
        <c:dLbls>
          <c:showLegendKey val="0"/>
          <c:showVal val="0"/>
          <c:showCatName val="0"/>
          <c:showSerName val="0"/>
          <c:showPercent val="0"/>
          <c:showBubbleSize val="0"/>
        </c:dLbls>
        <c:gapWidth val="219"/>
        <c:overlap val="-27"/>
        <c:axId val="227963919"/>
        <c:axId val="227951023"/>
      </c:barChart>
      <c:catAx>
        <c:axId val="227963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951023"/>
        <c:crosses val="autoZero"/>
        <c:auto val="1"/>
        <c:lblAlgn val="ctr"/>
        <c:lblOffset val="100"/>
        <c:noMultiLvlLbl val="0"/>
      </c:catAx>
      <c:valAx>
        <c:axId val="22795102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9639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 Data'!$B$11</c:f>
              <c:strCache>
                <c:ptCount val="1"/>
                <c:pt idx="0">
                  <c:v>Number of suggestions/ideas approved per month</c:v>
                </c:pt>
              </c:strCache>
            </c:strRef>
          </c:tx>
          <c:spPr>
            <a:solidFill>
              <a:schemeClr val="accent1"/>
            </a:solidFill>
            <a:ln>
              <a:noFill/>
            </a:ln>
            <a:effectLst/>
          </c:spPr>
          <c:invertIfNegative val="0"/>
          <c:cat>
            <c:strRef>
              <c:f>'P Data'!$C$6:$U$6</c:f>
              <c:strCache>
                <c:ptCount val="19"/>
                <c:pt idx="0">
                  <c:v>2020</c:v>
                </c:pt>
                <c:pt idx="1">
                  <c:v>2021</c:v>
                </c:pt>
                <c:pt idx="2">
                  <c:v>1st Quarter</c:v>
                </c:pt>
                <c:pt idx="3">
                  <c:v>2nd Quarter</c:v>
                </c:pt>
                <c:pt idx="4">
                  <c:v>3rd Quarter</c:v>
                </c:pt>
                <c:pt idx="5">
                  <c:v>4th Quarter</c:v>
                </c:pt>
                <c:pt idx="6">
                  <c:v>January</c:v>
                </c:pt>
                <c:pt idx="7">
                  <c:v>February</c:v>
                </c:pt>
                <c:pt idx="8">
                  <c:v>March </c:v>
                </c:pt>
                <c:pt idx="9">
                  <c:v>April </c:v>
                </c:pt>
                <c:pt idx="10">
                  <c:v>May </c:v>
                </c:pt>
                <c:pt idx="11">
                  <c:v>June </c:v>
                </c:pt>
                <c:pt idx="12">
                  <c:v>July </c:v>
                </c:pt>
                <c:pt idx="13">
                  <c:v>August</c:v>
                </c:pt>
                <c:pt idx="14">
                  <c:v>September</c:v>
                </c:pt>
                <c:pt idx="15">
                  <c:v>October</c:v>
                </c:pt>
                <c:pt idx="16">
                  <c:v>November</c:v>
                </c:pt>
                <c:pt idx="17">
                  <c:v>December</c:v>
                </c:pt>
                <c:pt idx="18">
                  <c:v>January</c:v>
                </c:pt>
              </c:strCache>
            </c:strRef>
          </c:cat>
          <c:val>
            <c:numRef>
              <c:f>'P Data'!$C$11:$U$11</c:f>
              <c:numCache>
                <c:formatCode>0</c:formatCode>
                <c:ptCount val="19"/>
                <c:pt idx="0" formatCode="General">
                  <c:v>40</c:v>
                </c:pt>
                <c:pt idx="1">
                  <c:v>50</c:v>
                </c:pt>
                <c:pt idx="2">
                  <c:v>38</c:v>
                </c:pt>
                <c:pt idx="3">
                  <c:v>45</c:v>
                </c:pt>
                <c:pt idx="4">
                  <c:v>54</c:v>
                </c:pt>
                <c:pt idx="5">
                  <c:v>60</c:v>
                </c:pt>
                <c:pt idx="6" formatCode="General">
                  <c:v>35</c:v>
                </c:pt>
                <c:pt idx="7" formatCode="General">
                  <c:v>38</c:v>
                </c:pt>
                <c:pt idx="8" formatCode="General">
                  <c:v>41</c:v>
                </c:pt>
                <c:pt idx="9" formatCode="General">
                  <c:v>39</c:v>
                </c:pt>
                <c:pt idx="10" formatCode="General">
                  <c:v>43</c:v>
                </c:pt>
                <c:pt idx="11" formatCode="General">
                  <c:v>52</c:v>
                </c:pt>
                <c:pt idx="12" formatCode="General">
                  <c:v>56</c:v>
                </c:pt>
                <c:pt idx="13" formatCode="General">
                  <c:v>55</c:v>
                </c:pt>
                <c:pt idx="14" formatCode="General">
                  <c:v>56</c:v>
                </c:pt>
                <c:pt idx="15" formatCode="General">
                  <c:v>57</c:v>
                </c:pt>
                <c:pt idx="16" formatCode="General">
                  <c:v>61</c:v>
                </c:pt>
                <c:pt idx="17" formatCode="General">
                  <c:v>62</c:v>
                </c:pt>
                <c:pt idx="18" formatCode="General">
                  <c:v>61</c:v>
                </c:pt>
              </c:numCache>
            </c:numRef>
          </c:val>
          <c:extLst>
            <c:ext xmlns:c16="http://schemas.microsoft.com/office/drawing/2014/chart" uri="{C3380CC4-5D6E-409C-BE32-E72D297353CC}">
              <c16:uniqueId val="{00000000-0FFC-4D34-A455-D83C4B2A6E51}"/>
            </c:ext>
          </c:extLst>
        </c:ser>
        <c:dLbls>
          <c:showLegendKey val="0"/>
          <c:showVal val="0"/>
          <c:showCatName val="0"/>
          <c:showSerName val="0"/>
          <c:showPercent val="0"/>
          <c:showBubbleSize val="0"/>
        </c:dLbls>
        <c:gapWidth val="219"/>
        <c:overlap val="-27"/>
        <c:axId val="227963919"/>
        <c:axId val="227951023"/>
      </c:barChart>
      <c:catAx>
        <c:axId val="227963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951023"/>
        <c:crosses val="autoZero"/>
        <c:auto val="1"/>
        <c:lblAlgn val="ctr"/>
        <c:lblOffset val="100"/>
        <c:noMultiLvlLbl val="0"/>
      </c:catAx>
      <c:valAx>
        <c:axId val="22795102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9639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8359675450055789E-2"/>
          <c:y val="6.1159875360052095E-2"/>
          <c:w val="0.8963812373511445"/>
          <c:h val="0.77910416640444713"/>
        </c:manualLayout>
      </c:layout>
      <c:scatterChart>
        <c:scatterStyle val="lineMarker"/>
        <c:varyColors val="0"/>
        <c:ser>
          <c:idx val="0"/>
          <c:order val="0"/>
          <c:spPr>
            <a:ln w="28575">
              <a:noFill/>
            </a:ln>
          </c:spPr>
          <c:marker>
            <c:symbol val="diamond"/>
            <c:size val="10"/>
            <c:spPr>
              <a:solidFill>
                <a:srgbClr val="000080"/>
              </a:solidFill>
              <a:ln>
                <a:solidFill>
                  <a:srgbClr val="000080"/>
                </a:solidFill>
                <a:prstDash val="solid"/>
              </a:ln>
            </c:spPr>
          </c:marker>
          <c:dPt>
            <c:idx val="36"/>
            <c:marker>
              <c:symbol val="picture"/>
              <c:spPr>
                <a:blipFill dpi="0" rotWithShape="0">
                  <a:blip xmlns:r="http://schemas.openxmlformats.org/officeDocument/2006/relationships" r:embed="rId2"/>
                  <a:srcRect/>
                  <a:stretch>
                    <a:fillRect/>
                  </a:stretch>
                </a:blipFill>
                <a:ln w="9525">
                  <a:noFill/>
                </a:ln>
              </c:spPr>
            </c:marker>
            <c:bubble3D val="0"/>
            <c:extLst>
              <c:ext xmlns:c16="http://schemas.microsoft.com/office/drawing/2014/chart" uri="{C3380CC4-5D6E-409C-BE32-E72D297353CC}">
                <c16:uniqueId val="{00000000-9D79-4829-AC66-36040634D65A}"/>
              </c:ext>
            </c:extLst>
          </c:dPt>
          <c:xVal>
            <c:numRef>
              <c:f>BPSM!$C$6:$C$20</c:f>
              <c:numCache>
                <c:formatCode>General</c:formatCode>
                <c:ptCount val="15"/>
                <c:pt idx="0">
                  <c:v>3</c:v>
                </c:pt>
                <c:pt idx="1">
                  <c:v>2</c:v>
                </c:pt>
                <c:pt idx="2">
                  <c:v>3</c:v>
                </c:pt>
                <c:pt idx="3">
                  <c:v>4</c:v>
                </c:pt>
                <c:pt idx="4">
                  <c:v>3</c:v>
                </c:pt>
                <c:pt idx="5">
                  <c:v>4</c:v>
                </c:pt>
                <c:pt idx="6">
                  <c:v>1</c:v>
                </c:pt>
              </c:numCache>
            </c:numRef>
          </c:xVal>
          <c:yVal>
            <c:numRef>
              <c:f>BPSM!$D$6:$D$20</c:f>
              <c:numCache>
                <c:formatCode>General</c:formatCode>
                <c:ptCount val="15"/>
                <c:pt idx="0">
                  <c:v>3</c:v>
                </c:pt>
                <c:pt idx="1">
                  <c:v>4</c:v>
                </c:pt>
                <c:pt idx="2">
                  <c:v>4</c:v>
                </c:pt>
                <c:pt idx="3">
                  <c:v>2</c:v>
                </c:pt>
                <c:pt idx="4">
                  <c:v>2</c:v>
                </c:pt>
                <c:pt idx="5">
                  <c:v>4</c:v>
                </c:pt>
                <c:pt idx="6">
                  <c:v>4</c:v>
                </c:pt>
              </c:numCache>
            </c:numRef>
          </c:yVal>
          <c:smooth val="0"/>
          <c:extLst>
            <c:ext xmlns:c16="http://schemas.microsoft.com/office/drawing/2014/chart" uri="{C3380CC4-5D6E-409C-BE32-E72D297353CC}">
              <c16:uniqueId val="{00000025-9D79-4829-AC66-36040634D65A}"/>
            </c:ext>
          </c:extLst>
        </c:ser>
        <c:dLbls>
          <c:showLegendKey val="0"/>
          <c:showVal val="0"/>
          <c:showCatName val="0"/>
          <c:showSerName val="0"/>
          <c:showPercent val="0"/>
          <c:showBubbleSize val="0"/>
        </c:dLbls>
        <c:axId val="484587688"/>
        <c:axId val="484588080"/>
      </c:scatterChart>
      <c:valAx>
        <c:axId val="484587688"/>
        <c:scaling>
          <c:orientation val="minMax"/>
          <c:max val="5"/>
        </c:scaling>
        <c:delete val="0"/>
        <c:axPos val="b"/>
        <c:numFmt formatCode="0" sourceLinked="0"/>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US"/>
          </a:p>
        </c:txPr>
        <c:crossAx val="484588080"/>
        <c:crossesAt val="2.5"/>
        <c:crossBetween val="midCat"/>
      </c:valAx>
      <c:valAx>
        <c:axId val="484588080"/>
        <c:scaling>
          <c:orientation val="minMax"/>
          <c:max val="5"/>
        </c:scaling>
        <c:delete val="0"/>
        <c:axPos val="l"/>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US"/>
          </a:p>
        </c:txPr>
        <c:crossAx val="484587688"/>
        <c:crossesAt val="2.5"/>
        <c:crossBetween val="midCat"/>
        <c:majorUnit val="1"/>
      </c:valAx>
      <c:spPr>
        <a:ln>
          <a:solidFill>
            <a:schemeClr val="tx2"/>
          </a:solidFill>
        </a:ln>
      </c:spPr>
    </c:plotArea>
    <c:plotVisOnly val="1"/>
    <c:dispBlanksAs val="gap"/>
    <c:showDLblsOverMax val="0"/>
  </c:chart>
  <c:spPr>
    <a:noFill/>
    <a:ln w="9525">
      <a:noFill/>
    </a:ln>
  </c:spPr>
  <c:txPr>
    <a:bodyPr/>
    <a:lstStyle/>
    <a:p>
      <a:pPr>
        <a:defRPr sz="1075" b="0" i="0" u="none" strike="noStrike" baseline="0">
          <a:solidFill>
            <a:srgbClr val="000000"/>
          </a:solidFill>
          <a:latin typeface="Verdana"/>
          <a:ea typeface="Verdana"/>
          <a:cs typeface="Verdana"/>
        </a:defRPr>
      </a:pPr>
      <a:endParaRPr lang="en-US"/>
    </a:p>
  </c:txPr>
  <c:printSettings>
    <c:headerFooter alignWithMargins="0"/>
    <c:pageMargins b="1" l="0.75" r="0.75" t="1" header="0.5" footer="0.5"/>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83820</xdr:colOff>
          <xdr:row>6</xdr:row>
          <xdr:rowOff>152400</xdr:rowOff>
        </xdr:from>
        <xdr:to>
          <xdr:col>15</xdr:col>
          <xdr:colOff>83820</xdr:colOff>
          <xdr:row>8</xdr:row>
          <xdr:rowOff>152400</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0A00-000001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Step</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76200</xdr:colOff>
          <xdr:row>6</xdr:row>
          <xdr:rowOff>152400</xdr:rowOff>
        </xdr:from>
        <xdr:to>
          <xdr:col>22</xdr:col>
          <xdr:colOff>76200</xdr:colOff>
          <xdr:row>8</xdr:row>
          <xdr:rowOff>152400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A00-000002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Connector</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60960</xdr:colOff>
          <xdr:row>7</xdr:row>
          <xdr:rowOff>7620</xdr:rowOff>
        </xdr:from>
        <xdr:to>
          <xdr:col>29</xdr:col>
          <xdr:colOff>60960</xdr:colOff>
          <xdr:row>9</xdr:row>
          <xdr:rowOff>7620</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A00-000003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Decision</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99060</xdr:colOff>
          <xdr:row>6</xdr:row>
          <xdr:rowOff>144780</xdr:rowOff>
        </xdr:from>
        <xdr:to>
          <xdr:col>36</xdr:col>
          <xdr:colOff>99060</xdr:colOff>
          <xdr:row>9</xdr:row>
          <xdr:rowOff>99060</xdr:rowOff>
        </xdr:to>
        <xdr:sp macro="" textlink="">
          <xdr:nvSpPr>
            <xdr:cNvPr id="21508" name="Button 4" hidden="1">
              <a:extLst>
                <a:ext uri="{63B3BB69-23CF-44E3-9099-C40C66FF867C}">
                  <a14:compatExt spid="_x0000_s21508"/>
                </a:ext>
                <a:ext uri="{FF2B5EF4-FFF2-40B4-BE49-F238E27FC236}">
                  <a16:creationId xmlns:a16="http://schemas.microsoft.com/office/drawing/2014/main" id="{00000000-0008-0000-0A00-000004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Link to another</a:t>
              </a:r>
            </a:p>
            <a:p>
              <a:pPr algn="ctr" rtl="0">
                <a:defRPr sz="1000"/>
              </a:pPr>
              <a:r>
                <a:rPr lang="en-NZ" sz="800" b="0" i="0" u="none" strike="noStrike" baseline="0">
                  <a:solidFill>
                    <a:srgbClr val="000000"/>
                  </a:solidFill>
                  <a:latin typeface="Arial"/>
                  <a:cs typeface="Arial"/>
                </a:rPr>
                <a:t>Flowchart Link</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6</xdr:row>
          <xdr:rowOff>152400</xdr:rowOff>
        </xdr:from>
        <xdr:to>
          <xdr:col>7</xdr:col>
          <xdr:colOff>175260</xdr:colOff>
          <xdr:row>9</xdr:row>
          <xdr:rowOff>30480</xdr:rowOff>
        </xdr:to>
        <xdr:sp macro="" textlink="">
          <xdr:nvSpPr>
            <xdr:cNvPr id="21509" name="Button 5" hidden="1">
              <a:extLst>
                <a:ext uri="{63B3BB69-23CF-44E3-9099-C40C66FF867C}">
                  <a14:compatExt spid="_x0000_s21509"/>
                </a:ext>
                <a:ext uri="{FF2B5EF4-FFF2-40B4-BE49-F238E27FC236}">
                  <a16:creationId xmlns:a16="http://schemas.microsoft.com/office/drawing/2014/main" id="{00000000-0008-0000-0A00-000005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Start / End</a:t>
              </a:r>
            </a:p>
          </xdr:txBody>
        </xdr:sp>
        <xdr:clientData/>
      </xdr:twoCellAnchor>
    </mc:Choice>
    <mc:Fallback/>
  </mc:AlternateContent>
  <mc:AlternateContent xmlns:mc="http://schemas.openxmlformats.org/markup-compatibility/2006">
    <mc:Choice xmlns:a14="http://schemas.microsoft.com/office/drawing/2010/main" Requires="a14">
      <xdr:twoCellAnchor>
        <xdr:from>
          <xdr:col>40</xdr:col>
          <xdr:colOff>198120</xdr:colOff>
          <xdr:row>7</xdr:row>
          <xdr:rowOff>0</xdr:rowOff>
        </xdr:from>
        <xdr:to>
          <xdr:col>43</xdr:col>
          <xdr:colOff>175260</xdr:colOff>
          <xdr:row>9</xdr:row>
          <xdr:rowOff>0</xdr:rowOff>
        </xdr:to>
        <xdr:sp macro="" textlink="">
          <xdr:nvSpPr>
            <xdr:cNvPr id="21510" name="Button 6" hidden="1">
              <a:extLst>
                <a:ext uri="{63B3BB69-23CF-44E3-9099-C40C66FF867C}">
                  <a14:compatExt spid="_x0000_s21510"/>
                </a:ext>
                <a:ext uri="{FF2B5EF4-FFF2-40B4-BE49-F238E27FC236}">
                  <a16:creationId xmlns:a16="http://schemas.microsoft.com/office/drawing/2014/main" id="{00000000-0008-0000-0A00-000006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NZ" sz="800" b="0" i="0" u="none" strike="noStrike" baseline="0">
                  <a:solidFill>
                    <a:srgbClr val="000000"/>
                  </a:solidFill>
                  <a:latin typeface="Arial"/>
                  <a:cs typeface="Arial"/>
                </a:rPr>
                <a:t>Document</a:t>
              </a:r>
            </a:p>
          </xdr:txBody>
        </xdr:sp>
        <xdr:clientData/>
      </xdr:twoCellAnchor>
    </mc:Choice>
    <mc:Fallback/>
  </mc:AlternateContent>
  <xdr:twoCellAnchor>
    <xdr:from>
      <xdr:col>2</xdr:col>
      <xdr:colOff>0</xdr:colOff>
      <xdr:row>16</xdr:row>
      <xdr:rowOff>0</xdr:rowOff>
    </xdr:from>
    <xdr:to>
      <xdr:col>5</xdr:col>
      <xdr:colOff>0</xdr:colOff>
      <xdr:row>19</xdr:row>
      <xdr:rowOff>0</xdr:rowOff>
    </xdr:to>
    <xdr:sp macro="" textlink="">
      <xdr:nvSpPr>
        <xdr:cNvPr id="10" name="AutoShape 72">
          <a:extLst>
            <a:ext uri="{FF2B5EF4-FFF2-40B4-BE49-F238E27FC236}">
              <a16:creationId xmlns:a16="http://schemas.microsoft.com/office/drawing/2014/main" id="{00000000-0008-0000-0A00-00000A000000}"/>
            </a:ext>
          </a:extLst>
        </xdr:cNvPr>
        <xdr:cNvSpPr>
          <a:spLocks noChangeArrowheads="1"/>
        </xdr:cNvSpPr>
      </xdr:nvSpPr>
      <xdr:spPr bwMode="auto">
        <a:xfrm>
          <a:off x="2476500" y="3076575"/>
          <a:ext cx="571500" cy="485775"/>
        </a:xfrm>
        <a:prstGeom prst="flowChart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Enter Order in System</a:t>
          </a:r>
        </a:p>
      </xdr:txBody>
    </xdr:sp>
    <xdr:clientData/>
  </xdr:twoCellAnchor>
  <xdr:twoCellAnchor>
    <xdr:from>
      <xdr:col>2</xdr:col>
      <xdr:colOff>0</xdr:colOff>
      <xdr:row>20</xdr:row>
      <xdr:rowOff>0</xdr:rowOff>
    </xdr:from>
    <xdr:to>
      <xdr:col>5</xdr:col>
      <xdr:colOff>0</xdr:colOff>
      <xdr:row>22</xdr:row>
      <xdr:rowOff>0</xdr:rowOff>
    </xdr:to>
    <xdr:sp macro="" textlink="">
      <xdr:nvSpPr>
        <xdr:cNvPr id="11" name="AutoShape 75">
          <a:extLst>
            <a:ext uri="{FF2B5EF4-FFF2-40B4-BE49-F238E27FC236}">
              <a16:creationId xmlns:a16="http://schemas.microsoft.com/office/drawing/2014/main" id="{00000000-0008-0000-0A00-00000B000000}"/>
            </a:ext>
          </a:extLst>
        </xdr:cNvPr>
        <xdr:cNvSpPr>
          <a:spLocks noChangeArrowheads="1"/>
        </xdr:cNvSpPr>
      </xdr:nvSpPr>
      <xdr:spPr bwMode="auto">
        <a:xfrm>
          <a:off x="2476500" y="3724275"/>
          <a:ext cx="571500" cy="323850"/>
        </a:xfrm>
        <a:prstGeom prst="flowChart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Credit Check</a:t>
          </a:r>
        </a:p>
      </xdr:txBody>
    </xdr:sp>
    <xdr:clientData/>
  </xdr:twoCellAnchor>
  <xdr:twoCellAnchor>
    <xdr:from>
      <xdr:col>2</xdr:col>
      <xdr:colOff>0</xdr:colOff>
      <xdr:row>23</xdr:row>
      <xdr:rowOff>0</xdr:rowOff>
    </xdr:from>
    <xdr:to>
      <xdr:col>5</xdr:col>
      <xdr:colOff>0</xdr:colOff>
      <xdr:row>26</xdr:row>
      <xdr:rowOff>0</xdr:rowOff>
    </xdr:to>
    <xdr:sp macro="" textlink="">
      <xdr:nvSpPr>
        <xdr:cNvPr id="12" name="AutoShape 78">
          <a:extLst>
            <a:ext uri="{FF2B5EF4-FFF2-40B4-BE49-F238E27FC236}">
              <a16:creationId xmlns:a16="http://schemas.microsoft.com/office/drawing/2014/main" id="{00000000-0008-0000-0A00-00000C000000}"/>
            </a:ext>
          </a:extLst>
        </xdr:cNvPr>
        <xdr:cNvSpPr>
          <a:spLocks noChangeArrowheads="1"/>
        </xdr:cNvSpPr>
      </xdr:nvSpPr>
      <xdr:spPr bwMode="auto">
        <a:xfrm>
          <a:off x="2476500" y="4210050"/>
          <a:ext cx="571500" cy="485775"/>
        </a:xfrm>
        <a:prstGeom prst="flowChartDecision">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OK?</a:t>
          </a:r>
        </a:p>
      </xdr:txBody>
    </xdr:sp>
    <xdr:clientData/>
  </xdr:twoCellAnchor>
  <xdr:twoCellAnchor>
    <xdr:from>
      <xdr:col>3</xdr:col>
      <xdr:colOff>95250</xdr:colOff>
      <xdr:row>19</xdr:row>
      <xdr:rowOff>0</xdr:rowOff>
    </xdr:from>
    <xdr:to>
      <xdr:col>3</xdr:col>
      <xdr:colOff>95250</xdr:colOff>
      <xdr:row>20</xdr:row>
      <xdr:rowOff>0</xdr:rowOff>
    </xdr:to>
    <xdr:cxnSp macro="">
      <xdr:nvCxnSpPr>
        <xdr:cNvPr id="14" name="AutoShape 83">
          <a:extLst>
            <a:ext uri="{FF2B5EF4-FFF2-40B4-BE49-F238E27FC236}">
              <a16:creationId xmlns:a16="http://schemas.microsoft.com/office/drawing/2014/main" id="{00000000-0008-0000-0A00-00000E000000}"/>
            </a:ext>
          </a:extLst>
        </xdr:cNvPr>
        <xdr:cNvCxnSpPr>
          <a:cxnSpLocks noChangeShapeType="1"/>
          <a:stCxn id="10" idx="2"/>
          <a:endCxn id="11" idx="0"/>
        </xdr:cNvCxnSpPr>
      </xdr:nvCxnSpPr>
      <xdr:spPr bwMode="auto">
        <a:xfrm>
          <a:off x="2762250" y="3562350"/>
          <a:ext cx="0" cy="161925"/>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3</xdr:col>
      <xdr:colOff>95250</xdr:colOff>
      <xdr:row>22</xdr:row>
      <xdr:rowOff>0</xdr:rowOff>
    </xdr:from>
    <xdr:to>
      <xdr:col>3</xdr:col>
      <xdr:colOff>95250</xdr:colOff>
      <xdr:row>23</xdr:row>
      <xdr:rowOff>0</xdr:rowOff>
    </xdr:to>
    <xdr:cxnSp macro="">
      <xdr:nvCxnSpPr>
        <xdr:cNvPr id="15" name="AutoShape 84">
          <a:extLst>
            <a:ext uri="{FF2B5EF4-FFF2-40B4-BE49-F238E27FC236}">
              <a16:creationId xmlns:a16="http://schemas.microsoft.com/office/drawing/2014/main" id="{00000000-0008-0000-0A00-00000F000000}"/>
            </a:ext>
          </a:extLst>
        </xdr:cNvPr>
        <xdr:cNvCxnSpPr>
          <a:cxnSpLocks noChangeShapeType="1"/>
          <a:stCxn id="11" idx="2"/>
          <a:endCxn id="12" idx="0"/>
        </xdr:cNvCxnSpPr>
      </xdr:nvCxnSpPr>
      <xdr:spPr bwMode="auto">
        <a:xfrm>
          <a:off x="2762250" y="4048125"/>
          <a:ext cx="0" cy="161925"/>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6</xdr:col>
      <xdr:colOff>0</xdr:colOff>
      <xdr:row>23</xdr:row>
      <xdr:rowOff>0</xdr:rowOff>
    </xdr:from>
    <xdr:to>
      <xdr:col>9</xdr:col>
      <xdr:colOff>0</xdr:colOff>
      <xdr:row>26</xdr:row>
      <xdr:rowOff>0</xdr:rowOff>
    </xdr:to>
    <xdr:sp macro="" textlink="">
      <xdr:nvSpPr>
        <xdr:cNvPr id="16" name="Oval 85">
          <a:extLst>
            <a:ext uri="{FF2B5EF4-FFF2-40B4-BE49-F238E27FC236}">
              <a16:creationId xmlns:a16="http://schemas.microsoft.com/office/drawing/2014/main" id="{00000000-0008-0000-0A00-000010000000}"/>
            </a:ext>
          </a:extLst>
        </xdr:cNvPr>
        <xdr:cNvSpPr>
          <a:spLocks noChangeArrowheads="1"/>
        </xdr:cNvSpPr>
      </xdr:nvSpPr>
      <xdr:spPr bwMode="auto">
        <a:xfrm>
          <a:off x="3238500" y="4210050"/>
          <a:ext cx="571500" cy="48577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Refuse Order</a:t>
          </a:r>
        </a:p>
      </xdr:txBody>
    </xdr:sp>
    <xdr:clientData/>
  </xdr:twoCellAnchor>
  <xdr:twoCellAnchor>
    <xdr:from>
      <xdr:col>5</xdr:col>
      <xdr:colOff>0</xdr:colOff>
      <xdr:row>24</xdr:row>
      <xdr:rowOff>85725</xdr:rowOff>
    </xdr:from>
    <xdr:to>
      <xdr:col>6</xdr:col>
      <xdr:colOff>0</xdr:colOff>
      <xdr:row>24</xdr:row>
      <xdr:rowOff>85725</xdr:rowOff>
    </xdr:to>
    <xdr:cxnSp macro="">
      <xdr:nvCxnSpPr>
        <xdr:cNvPr id="17" name="AutoShape 86">
          <a:extLst>
            <a:ext uri="{FF2B5EF4-FFF2-40B4-BE49-F238E27FC236}">
              <a16:creationId xmlns:a16="http://schemas.microsoft.com/office/drawing/2014/main" id="{00000000-0008-0000-0A00-000011000000}"/>
            </a:ext>
          </a:extLst>
        </xdr:cNvPr>
        <xdr:cNvCxnSpPr>
          <a:cxnSpLocks noChangeShapeType="1"/>
          <a:stCxn id="12" idx="3"/>
          <a:endCxn id="16" idx="2"/>
        </xdr:cNvCxnSpPr>
      </xdr:nvCxnSpPr>
      <xdr:spPr bwMode="auto">
        <a:xfrm>
          <a:off x="3048000" y="4457700"/>
          <a:ext cx="19050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2</xdr:col>
      <xdr:colOff>0</xdr:colOff>
      <xdr:row>27</xdr:row>
      <xdr:rowOff>19050</xdr:rowOff>
    </xdr:from>
    <xdr:to>
      <xdr:col>5</xdr:col>
      <xdr:colOff>0</xdr:colOff>
      <xdr:row>30</xdr:row>
      <xdr:rowOff>19050</xdr:rowOff>
    </xdr:to>
    <xdr:sp macro="" textlink="">
      <xdr:nvSpPr>
        <xdr:cNvPr id="18" name="AutoShape 87">
          <a:extLst>
            <a:ext uri="{FF2B5EF4-FFF2-40B4-BE49-F238E27FC236}">
              <a16:creationId xmlns:a16="http://schemas.microsoft.com/office/drawing/2014/main" id="{00000000-0008-0000-0A00-000012000000}"/>
            </a:ext>
          </a:extLst>
        </xdr:cNvPr>
        <xdr:cNvSpPr>
          <a:spLocks noChangeArrowheads="1"/>
        </xdr:cNvSpPr>
      </xdr:nvSpPr>
      <xdr:spPr bwMode="auto">
        <a:xfrm>
          <a:off x="381000" y="3971925"/>
          <a:ext cx="571500" cy="485775"/>
        </a:xfrm>
        <a:prstGeom prst="flowChart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Check Inventory</a:t>
          </a:r>
        </a:p>
      </xdr:txBody>
    </xdr:sp>
    <xdr:clientData/>
  </xdr:twoCellAnchor>
  <xdr:twoCellAnchor>
    <xdr:from>
      <xdr:col>3</xdr:col>
      <xdr:colOff>95250</xdr:colOff>
      <xdr:row>26</xdr:row>
      <xdr:rowOff>0</xdr:rowOff>
    </xdr:from>
    <xdr:to>
      <xdr:col>3</xdr:col>
      <xdr:colOff>95250</xdr:colOff>
      <xdr:row>27</xdr:row>
      <xdr:rowOff>19050</xdr:rowOff>
    </xdr:to>
    <xdr:cxnSp macro="">
      <xdr:nvCxnSpPr>
        <xdr:cNvPr id="19" name="AutoShape 88">
          <a:extLst>
            <a:ext uri="{FF2B5EF4-FFF2-40B4-BE49-F238E27FC236}">
              <a16:creationId xmlns:a16="http://schemas.microsoft.com/office/drawing/2014/main" id="{00000000-0008-0000-0A00-000013000000}"/>
            </a:ext>
          </a:extLst>
        </xdr:cNvPr>
        <xdr:cNvCxnSpPr>
          <a:cxnSpLocks noChangeShapeType="1"/>
          <a:stCxn id="12" idx="2"/>
          <a:endCxn id="18" idx="0"/>
        </xdr:cNvCxnSpPr>
      </xdr:nvCxnSpPr>
      <xdr:spPr bwMode="auto">
        <a:xfrm>
          <a:off x="666750" y="3790950"/>
          <a:ext cx="0" cy="180975"/>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2</xdr:col>
      <xdr:colOff>38100</xdr:colOff>
      <xdr:row>31</xdr:row>
      <xdr:rowOff>0</xdr:rowOff>
    </xdr:from>
    <xdr:to>
      <xdr:col>5</xdr:col>
      <xdr:colOff>38100</xdr:colOff>
      <xdr:row>34</xdr:row>
      <xdr:rowOff>0</xdr:rowOff>
    </xdr:to>
    <xdr:sp macro="" textlink="">
      <xdr:nvSpPr>
        <xdr:cNvPr id="20" name="AutoShape 89">
          <a:extLst>
            <a:ext uri="{FF2B5EF4-FFF2-40B4-BE49-F238E27FC236}">
              <a16:creationId xmlns:a16="http://schemas.microsoft.com/office/drawing/2014/main" id="{00000000-0008-0000-0A00-000014000000}"/>
            </a:ext>
          </a:extLst>
        </xdr:cNvPr>
        <xdr:cNvSpPr>
          <a:spLocks noChangeArrowheads="1"/>
        </xdr:cNvSpPr>
      </xdr:nvSpPr>
      <xdr:spPr bwMode="auto">
        <a:xfrm>
          <a:off x="419100" y="4600575"/>
          <a:ext cx="571500" cy="485775"/>
        </a:xfrm>
        <a:prstGeom prst="flowChartDecision">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OK?</a:t>
          </a:r>
        </a:p>
      </xdr:txBody>
    </xdr:sp>
    <xdr:clientData/>
  </xdr:twoCellAnchor>
  <xdr:twoCellAnchor>
    <xdr:from>
      <xdr:col>3</xdr:col>
      <xdr:colOff>133350</xdr:colOff>
      <xdr:row>30</xdr:row>
      <xdr:rowOff>9526</xdr:rowOff>
    </xdr:from>
    <xdr:to>
      <xdr:col>3</xdr:col>
      <xdr:colOff>133350</xdr:colOff>
      <xdr:row>31</xdr:row>
      <xdr:rowOff>9526</xdr:rowOff>
    </xdr:to>
    <xdr:cxnSp macro="">
      <xdr:nvCxnSpPr>
        <xdr:cNvPr id="21" name="AutoShape 90">
          <a:extLst>
            <a:ext uri="{FF2B5EF4-FFF2-40B4-BE49-F238E27FC236}">
              <a16:creationId xmlns:a16="http://schemas.microsoft.com/office/drawing/2014/main" id="{00000000-0008-0000-0A00-000015000000}"/>
            </a:ext>
          </a:extLst>
        </xdr:cNvPr>
        <xdr:cNvCxnSpPr>
          <a:cxnSpLocks noChangeShapeType="1"/>
        </xdr:cNvCxnSpPr>
      </xdr:nvCxnSpPr>
      <xdr:spPr bwMode="auto">
        <a:xfrm rot="5400000">
          <a:off x="623887" y="4529139"/>
          <a:ext cx="161925"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5</xdr:col>
      <xdr:colOff>38100</xdr:colOff>
      <xdr:row>32</xdr:row>
      <xdr:rowOff>80963</xdr:rowOff>
    </xdr:from>
    <xdr:to>
      <xdr:col>6</xdr:col>
      <xdr:colOff>47624</xdr:colOff>
      <xdr:row>32</xdr:row>
      <xdr:rowOff>80963</xdr:rowOff>
    </xdr:to>
    <xdr:cxnSp macro="">
      <xdr:nvCxnSpPr>
        <xdr:cNvPr id="23" name="AutoShape 92">
          <a:extLst>
            <a:ext uri="{FF2B5EF4-FFF2-40B4-BE49-F238E27FC236}">
              <a16:creationId xmlns:a16="http://schemas.microsoft.com/office/drawing/2014/main" id="{00000000-0008-0000-0A00-000017000000}"/>
            </a:ext>
          </a:extLst>
        </xdr:cNvPr>
        <xdr:cNvCxnSpPr>
          <a:cxnSpLocks noChangeShapeType="1"/>
          <a:stCxn id="20" idx="3"/>
          <a:endCxn id="147" idx="2"/>
        </xdr:cNvCxnSpPr>
      </xdr:nvCxnSpPr>
      <xdr:spPr bwMode="auto">
        <a:xfrm>
          <a:off x="990600" y="4843463"/>
          <a:ext cx="200024"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1</xdr:col>
      <xdr:colOff>19050</xdr:colOff>
      <xdr:row>25</xdr:row>
      <xdr:rowOff>0</xdr:rowOff>
    </xdr:from>
    <xdr:to>
      <xdr:col>3</xdr:col>
      <xdr:colOff>0</xdr:colOff>
      <xdr:row>25</xdr:row>
      <xdr:rowOff>142875</xdr:rowOff>
    </xdr:to>
    <xdr:sp macro="" textlink="">
      <xdr:nvSpPr>
        <xdr:cNvPr id="24" name="Text Box 103">
          <a:extLst>
            <a:ext uri="{FF2B5EF4-FFF2-40B4-BE49-F238E27FC236}">
              <a16:creationId xmlns:a16="http://schemas.microsoft.com/office/drawing/2014/main" id="{00000000-0008-0000-0A00-000018000000}"/>
            </a:ext>
          </a:extLst>
        </xdr:cNvPr>
        <xdr:cNvSpPr txBox="1">
          <a:spLocks noChangeArrowheads="1"/>
        </xdr:cNvSpPr>
      </xdr:nvSpPr>
      <xdr:spPr bwMode="auto">
        <a:xfrm>
          <a:off x="209550" y="3629025"/>
          <a:ext cx="3619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Yes</a:t>
          </a:r>
        </a:p>
      </xdr:txBody>
    </xdr:sp>
    <xdr:clientData/>
  </xdr:twoCellAnchor>
  <xdr:twoCellAnchor>
    <xdr:from>
      <xdr:col>4</xdr:col>
      <xdr:colOff>0</xdr:colOff>
      <xdr:row>23</xdr:row>
      <xdr:rowOff>0</xdr:rowOff>
    </xdr:from>
    <xdr:to>
      <xdr:col>6</xdr:col>
      <xdr:colOff>0</xdr:colOff>
      <xdr:row>24</xdr:row>
      <xdr:rowOff>0</xdr:rowOff>
    </xdr:to>
    <xdr:sp macro="" textlink="">
      <xdr:nvSpPr>
        <xdr:cNvPr id="25" name="Text Box 106">
          <a:extLst>
            <a:ext uri="{FF2B5EF4-FFF2-40B4-BE49-F238E27FC236}">
              <a16:creationId xmlns:a16="http://schemas.microsoft.com/office/drawing/2014/main" id="{00000000-0008-0000-0A00-000019000000}"/>
            </a:ext>
          </a:extLst>
        </xdr:cNvPr>
        <xdr:cNvSpPr txBox="1">
          <a:spLocks noChangeArrowheads="1"/>
        </xdr:cNvSpPr>
      </xdr:nvSpPr>
      <xdr:spPr bwMode="auto">
        <a:xfrm>
          <a:off x="2857500" y="4210050"/>
          <a:ext cx="3810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No</a:t>
          </a:r>
        </a:p>
      </xdr:txBody>
    </xdr:sp>
    <xdr:clientData/>
  </xdr:twoCellAnchor>
  <xdr:twoCellAnchor>
    <xdr:from>
      <xdr:col>1</xdr:col>
      <xdr:colOff>0</xdr:colOff>
      <xdr:row>33</xdr:row>
      <xdr:rowOff>0</xdr:rowOff>
    </xdr:from>
    <xdr:to>
      <xdr:col>3</xdr:col>
      <xdr:colOff>0</xdr:colOff>
      <xdr:row>34</xdr:row>
      <xdr:rowOff>0</xdr:rowOff>
    </xdr:to>
    <xdr:sp macro="" textlink="">
      <xdr:nvSpPr>
        <xdr:cNvPr id="26" name="Text Box 107">
          <a:extLst>
            <a:ext uri="{FF2B5EF4-FFF2-40B4-BE49-F238E27FC236}">
              <a16:creationId xmlns:a16="http://schemas.microsoft.com/office/drawing/2014/main" id="{00000000-0008-0000-0A00-00001A000000}"/>
            </a:ext>
          </a:extLst>
        </xdr:cNvPr>
        <xdr:cNvSpPr txBox="1">
          <a:spLocks noChangeArrowheads="1"/>
        </xdr:cNvSpPr>
      </xdr:nvSpPr>
      <xdr:spPr bwMode="auto">
        <a:xfrm>
          <a:off x="2286000" y="5829300"/>
          <a:ext cx="3810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Yes</a:t>
          </a:r>
        </a:p>
      </xdr:txBody>
    </xdr:sp>
    <xdr:clientData/>
  </xdr:twoCellAnchor>
  <xdr:twoCellAnchor>
    <xdr:from>
      <xdr:col>4</xdr:col>
      <xdr:colOff>0</xdr:colOff>
      <xdr:row>31</xdr:row>
      <xdr:rowOff>0</xdr:rowOff>
    </xdr:from>
    <xdr:to>
      <xdr:col>6</xdr:col>
      <xdr:colOff>0</xdr:colOff>
      <xdr:row>32</xdr:row>
      <xdr:rowOff>0</xdr:rowOff>
    </xdr:to>
    <xdr:sp macro="" textlink="">
      <xdr:nvSpPr>
        <xdr:cNvPr id="27" name="Text Box 108">
          <a:extLst>
            <a:ext uri="{FF2B5EF4-FFF2-40B4-BE49-F238E27FC236}">
              <a16:creationId xmlns:a16="http://schemas.microsoft.com/office/drawing/2014/main" id="{00000000-0008-0000-0A00-00001B000000}"/>
            </a:ext>
          </a:extLst>
        </xdr:cNvPr>
        <xdr:cNvSpPr txBox="1">
          <a:spLocks noChangeArrowheads="1"/>
        </xdr:cNvSpPr>
      </xdr:nvSpPr>
      <xdr:spPr bwMode="auto">
        <a:xfrm>
          <a:off x="2857500" y="5505450"/>
          <a:ext cx="3810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No</a:t>
          </a:r>
        </a:p>
      </xdr:txBody>
    </xdr:sp>
    <xdr:clientData/>
  </xdr:twoCellAnchor>
  <xdr:twoCellAnchor>
    <xdr:from>
      <xdr:col>9</xdr:col>
      <xdr:colOff>19050</xdr:colOff>
      <xdr:row>7</xdr:row>
      <xdr:rowOff>38100</xdr:rowOff>
    </xdr:from>
    <xdr:to>
      <xdr:col>12</xdr:col>
      <xdr:colOff>28575</xdr:colOff>
      <xdr:row>10</xdr:row>
      <xdr:rowOff>28575</xdr:rowOff>
    </xdr:to>
    <xdr:sp macro="" textlink="">
      <xdr:nvSpPr>
        <xdr:cNvPr id="32" name="AutoShape 166">
          <a:extLst>
            <a:ext uri="{FF2B5EF4-FFF2-40B4-BE49-F238E27FC236}">
              <a16:creationId xmlns:a16="http://schemas.microsoft.com/office/drawing/2014/main" id="{00000000-0008-0000-0A00-000020000000}"/>
            </a:ext>
          </a:extLst>
        </xdr:cNvPr>
        <xdr:cNvSpPr>
          <a:spLocks noChangeArrowheads="1"/>
        </xdr:cNvSpPr>
      </xdr:nvSpPr>
      <xdr:spPr bwMode="auto">
        <a:xfrm>
          <a:off x="1733550" y="1076325"/>
          <a:ext cx="581025" cy="476250"/>
        </a:xfrm>
        <a:prstGeom prst="flowChart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Text</a:t>
          </a:r>
        </a:p>
      </xdr:txBody>
    </xdr:sp>
    <xdr:clientData/>
  </xdr:twoCellAnchor>
  <xdr:twoCellAnchor>
    <xdr:from>
      <xdr:col>23</xdr:col>
      <xdr:colOff>38099</xdr:colOff>
      <xdr:row>6</xdr:row>
      <xdr:rowOff>152400</xdr:rowOff>
    </xdr:from>
    <xdr:to>
      <xdr:col>26</xdr:col>
      <xdr:colOff>9524</xdr:colOff>
      <xdr:row>9</xdr:row>
      <xdr:rowOff>152400</xdr:rowOff>
    </xdr:to>
    <xdr:sp macro="" textlink="">
      <xdr:nvSpPr>
        <xdr:cNvPr id="34" name="AutoShape 168">
          <a:extLst>
            <a:ext uri="{FF2B5EF4-FFF2-40B4-BE49-F238E27FC236}">
              <a16:creationId xmlns:a16="http://schemas.microsoft.com/office/drawing/2014/main" id="{00000000-0008-0000-0A00-000022000000}"/>
            </a:ext>
          </a:extLst>
        </xdr:cNvPr>
        <xdr:cNvSpPr>
          <a:spLocks noChangeArrowheads="1"/>
        </xdr:cNvSpPr>
      </xdr:nvSpPr>
      <xdr:spPr bwMode="auto">
        <a:xfrm>
          <a:off x="4419599" y="638175"/>
          <a:ext cx="542925" cy="485775"/>
        </a:xfrm>
        <a:prstGeom prst="flowChartDecision">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Text</a:t>
          </a:r>
        </a:p>
      </xdr:txBody>
    </xdr:sp>
    <xdr:clientData/>
  </xdr:twoCellAnchor>
  <xdr:twoCellAnchor>
    <xdr:from>
      <xdr:col>37</xdr:col>
      <xdr:colOff>114300</xdr:colOff>
      <xdr:row>7</xdr:row>
      <xdr:rowOff>0</xdr:rowOff>
    </xdr:from>
    <xdr:to>
      <xdr:col>40</xdr:col>
      <xdr:colOff>114300</xdr:colOff>
      <xdr:row>10</xdr:row>
      <xdr:rowOff>0</xdr:rowOff>
    </xdr:to>
    <xdr:sp macro="" textlink="">
      <xdr:nvSpPr>
        <xdr:cNvPr id="36" name="AutoShape 170">
          <a:extLst>
            <a:ext uri="{FF2B5EF4-FFF2-40B4-BE49-F238E27FC236}">
              <a16:creationId xmlns:a16="http://schemas.microsoft.com/office/drawing/2014/main" id="{00000000-0008-0000-0A00-000024000000}"/>
            </a:ext>
          </a:extLst>
        </xdr:cNvPr>
        <xdr:cNvSpPr>
          <a:spLocks noChangeArrowheads="1"/>
        </xdr:cNvSpPr>
      </xdr:nvSpPr>
      <xdr:spPr bwMode="auto">
        <a:xfrm>
          <a:off x="7162800" y="647700"/>
          <a:ext cx="571500" cy="485775"/>
        </a:xfrm>
        <a:prstGeom prst="flowChartDocumen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Text</a:t>
          </a:r>
        </a:p>
      </xdr:txBody>
    </xdr:sp>
    <xdr:clientData/>
  </xdr:twoCellAnchor>
  <xdr:twoCellAnchor>
    <xdr:from>
      <xdr:col>17</xdr:col>
      <xdr:colOff>0</xdr:colOff>
      <xdr:row>7</xdr:row>
      <xdr:rowOff>9525</xdr:rowOff>
    </xdr:from>
    <xdr:to>
      <xdr:col>19</xdr:col>
      <xdr:colOff>47625</xdr:colOff>
      <xdr:row>8</xdr:row>
      <xdr:rowOff>133350</xdr:rowOff>
    </xdr:to>
    <xdr:cxnSp macro="">
      <xdr:nvCxnSpPr>
        <xdr:cNvPr id="37" name="AutoShape 171">
          <a:extLst>
            <a:ext uri="{FF2B5EF4-FFF2-40B4-BE49-F238E27FC236}">
              <a16:creationId xmlns:a16="http://schemas.microsoft.com/office/drawing/2014/main" id="{00000000-0008-0000-0A00-000025000000}"/>
            </a:ext>
          </a:extLst>
        </xdr:cNvPr>
        <xdr:cNvCxnSpPr>
          <a:cxnSpLocks noChangeShapeType="1"/>
        </xdr:cNvCxnSpPr>
      </xdr:nvCxnSpPr>
      <xdr:spPr bwMode="auto">
        <a:xfrm>
          <a:off x="3238500" y="657225"/>
          <a:ext cx="428625" cy="285750"/>
        </a:xfrm>
        <a:prstGeom prst="bentConnector3">
          <a:avLst>
            <a:gd name="adj1" fmla="val 50000"/>
          </a:avLst>
        </a:prstGeom>
        <a:noFill/>
        <a:ln w="9525">
          <a:solidFill>
            <a:srgbClr xmlns:mc="http://schemas.openxmlformats.org/markup-compatibility/2006" xmlns:a14="http://schemas.microsoft.com/office/drawing/2010/main" val="000000" mc:Ignorable="a14" a14:legacySpreadsheetColorIndex="64"/>
          </a:solidFill>
          <a:miter lim="800000"/>
          <a:headEnd type="none" w="sm" len="sm"/>
          <a:tailEnd type="triangle" w="sm" len="sm"/>
        </a:ln>
        <a:extLst>
          <a:ext uri="{909E8E84-426E-40DD-AFC4-6F175D3DCCD1}">
            <a14:hiddenFill xmlns:a14="http://schemas.microsoft.com/office/drawing/2010/main">
              <a:noFill/>
            </a14:hiddenFill>
          </a:ext>
        </a:extLst>
      </xdr:spPr>
    </xdr:cxnSp>
    <xdr:clientData/>
  </xdr:twoCellAnchor>
  <xdr:twoCellAnchor>
    <xdr:from>
      <xdr:col>30</xdr:col>
      <xdr:colOff>76200</xdr:colOff>
      <xdr:row>7</xdr:row>
      <xdr:rowOff>9526</xdr:rowOff>
    </xdr:from>
    <xdr:to>
      <xdr:col>33</xdr:col>
      <xdr:colOff>38100</xdr:colOff>
      <xdr:row>9</xdr:row>
      <xdr:rowOff>152400</xdr:rowOff>
    </xdr:to>
    <xdr:sp macro="" textlink="">
      <xdr:nvSpPr>
        <xdr:cNvPr id="38" name="Oval 172">
          <a:extLst>
            <a:ext uri="{FF2B5EF4-FFF2-40B4-BE49-F238E27FC236}">
              <a16:creationId xmlns:a16="http://schemas.microsoft.com/office/drawing/2014/main" id="{00000000-0008-0000-0A00-000026000000}"/>
            </a:ext>
          </a:extLst>
        </xdr:cNvPr>
        <xdr:cNvSpPr>
          <a:spLocks noChangeArrowheads="1"/>
        </xdr:cNvSpPr>
      </xdr:nvSpPr>
      <xdr:spPr bwMode="auto">
        <a:xfrm>
          <a:off x="5791200" y="657226"/>
          <a:ext cx="533400" cy="466724"/>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Text</a:t>
          </a:r>
        </a:p>
      </xdr:txBody>
    </xdr:sp>
    <xdr:clientData/>
  </xdr:twoCellAnchor>
  <xdr:twoCellAnchor>
    <xdr:from>
      <xdr:col>22</xdr:col>
      <xdr:colOff>104775</xdr:colOff>
      <xdr:row>9</xdr:row>
      <xdr:rowOff>9525</xdr:rowOff>
    </xdr:from>
    <xdr:to>
      <xdr:col>24</xdr:col>
      <xdr:colOff>104775</xdr:colOff>
      <xdr:row>11</xdr:row>
      <xdr:rowOff>9525</xdr:rowOff>
    </xdr:to>
    <xdr:sp macro="" textlink="">
      <xdr:nvSpPr>
        <xdr:cNvPr id="39" name="Text Box 173">
          <a:extLst>
            <a:ext uri="{FF2B5EF4-FFF2-40B4-BE49-F238E27FC236}">
              <a16:creationId xmlns:a16="http://schemas.microsoft.com/office/drawing/2014/main" id="{00000000-0008-0000-0A00-000027000000}"/>
            </a:ext>
          </a:extLst>
        </xdr:cNvPr>
        <xdr:cNvSpPr txBox="1">
          <a:spLocks noChangeArrowheads="1"/>
        </xdr:cNvSpPr>
      </xdr:nvSpPr>
      <xdr:spPr bwMode="auto">
        <a:xfrm>
          <a:off x="4295775" y="981075"/>
          <a:ext cx="3810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Yes</a:t>
          </a:r>
        </a:p>
      </xdr:txBody>
    </xdr:sp>
    <xdr:clientData/>
  </xdr:twoCellAnchor>
  <xdr:twoCellAnchor>
    <xdr:from>
      <xdr:col>24</xdr:col>
      <xdr:colOff>171450</xdr:colOff>
      <xdr:row>6</xdr:row>
      <xdr:rowOff>114300</xdr:rowOff>
    </xdr:from>
    <xdr:to>
      <xdr:col>26</xdr:col>
      <xdr:colOff>38100</xdr:colOff>
      <xdr:row>8</xdr:row>
      <xdr:rowOff>0</xdr:rowOff>
    </xdr:to>
    <xdr:sp macro="" textlink="">
      <xdr:nvSpPr>
        <xdr:cNvPr id="40" name="Text Box 174">
          <a:extLst>
            <a:ext uri="{FF2B5EF4-FFF2-40B4-BE49-F238E27FC236}">
              <a16:creationId xmlns:a16="http://schemas.microsoft.com/office/drawing/2014/main" id="{00000000-0008-0000-0A00-000028000000}"/>
            </a:ext>
          </a:extLst>
        </xdr:cNvPr>
        <xdr:cNvSpPr txBox="1">
          <a:spLocks noChangeArrowheads="1"/>
        </xdr:cNvSpPr>
      </xdr:nvSpPr>
      <xdr:spPr bwMode="auto">
        <a:xfrm>
          <a:off x="4743450" y="600075"/>
          <a:ext cx="2476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en-GB" sz="800" b="0" i="0" u="none" strike="noStrike" baseline="0">
              <a:solidFill>
                <a:srgbClr val="000000"/>
              </a:solidFill>
              <a:latin typeface="Arial"/>
              <a:cs typeface="Arial"/>
            </a:rPr>
            <a:t>No</a:t>
          </a:r>
        </a:p>
      </xdr:txBody>
    </xdr:sp>
    <xdr:clientData/>
  </xdr:twoCellAnchor>
  <xdr:twoCellAnchor>
    <xdr:from>
      <xdr:col>3</xdr:col>
      <xdr:colOff>95250</xdr:colOff>
      <xdr:row>15</xdr:row>
      <xdr:rowOff>9525</xdr:rowOff>
    </xdr:from>
    <xdr:to>
      <xdr:col>3</xdr:col>
      <xdr:colOff>109538</xdr:colOff>
      <xdr:row>16</xdr:row>
      <xdr:rowOff>0</xdr:rowOff>
    </xdr:to>
    <xdr:cxnSp macro="">
      <xdr:nvCxnSpPr>
        <xdr:cNvPr id="3" name="Straight Arrow Connector 2">
          <a:extLst>
            <a:ext uri="{FF2B5EF4-FFF2-40B4-BE49-F238E27FC236}">
              <a16:creationId xmlns:a16="http://schemas.microsoft.com/office/drawing/2014/main" id="{00000000-0008-0000-0A00-000003000000}"/>
            </a:ext>
          </a:extLst>
        </xdr:cNvPr>
        <xdr:cNvCxnSpPr>
          <a:stCxn id="216" idx="2"/>
          <a:endCxn id="10" idx="0"/>
        </xdr:cNvCxnSpPr>
      </xdr:nvCxnSpPr>
      <xdr:spPr>
        <a:xfrm flipH="1">
          <a:off x="666750" y="2343150"/>
          <a:ext cx="14288" cy="152400"/>
        </a:xfrm>
        <a:prstGeom prst="straightConnector1">
          <a:avLst/>
        </a:prstGeom>
        <a:ln w="9525">
          <a:solidFill>
            <a:schemeClr val="tx1"/>
          </a:solidFill>
          <a:tailEnd type="triangle"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128589</xdr:colOff>
      <xdr:row>33</xdr:row>
      <xdr:rowOff>161924</xdr:rowOff>
    </xdr:from>
    <xdr:to>
      <xdr:col>3</xdr:col>
      <xdr:colOff>133351</xdr:colOff>
      <xdr:row>34</xdr:row>
      <xdr:rowOff>142874</xdr:rowOff>
    </xdr:to>
    <xdr:cxnSp macro="">
      <xdr:nvCxnSpPr>
        <xdr:cNvPr id="21534" name="Elbow Connector 21533">
          <a:extLst>
            <a:ext uri="{FF2B5EF4-FFF2-40B4-BE49-F238E27FC236}">
              <a16:creationId xmlns:a16="http://schemas.microsoft.com/office/drawing/2014/main" id="{00000000-0008-0000-0A00-00001E540000}"/>
            </a:ext>
          </a:extLst>
        </xdr:cNvPr>
        <xdr:cNvCxnSpPr>
          <a:stCxn id="20" idx="2"/>
        </xdr:cNvCxnSpPr>
      </xdr:nvCxnSpPr>
      <xdr:spPr>
        <a:xfrm rot="5400000">
          <a:off x="631032" y="5155406"/>
          <a:ext cx="142875" cy="4762"/>
        </a:xfrm>
        <a:prstGeom prst="bentConnector3">
          <a:avLst>
            <a:gd name="adj1" fmla="val 123338"/>
          </a:avLst>
        </a:prstGeom>
        <a:ln>
          <a:solidFill>
            <a:schemeClr val="tx1"/>
          </a:solidFill>
          <a:tailEnd type="triangle"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47624</xdr:colOff>
      <xdr:row>31</xdr:row>
      <xdr:rowOff>0</xdr:rowOff>
    </xdr:from>
    <xdr:to>
      <xdr:col>9</xdr:col>
      <xdr:colOff>133349</xdr:colOff>
      <xdr:row>34</xdr:row>
      <xdr:rowOff>0</xdr:rowOff>
    </xdr:to>
    <xdr:sp macro="" textlink="">
      <xdr:nvSpPr>
        <xdr:cNvPr id="147" name="Oval 85">
          <a:extLst>
            <a:ext uri="{FF2B5EF4-FFF2-40B4-BE49-F238E27FC236}">
              <a16:creationId xmlns:a16="http://schemas.microsoft.com/office/drawing/2014/main" id="{00000000-0008-0000-0A00-000093000000}"/>
            </a:ext>
          </a:extLst>
        </xdr:cNvPr>
        <xdr:cNvSpPr>
          <a:spLocks noChangeArrowheads="1"/>
        </xdr:cNvSpPr>
      </xdr:nvSpPr>
      <xdr:spPr bwMode="auto">
        <a:xfrm>
          <a:off x="1190624" y="4600575"/>
          <a:ext cx="657225" cy="48577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GB" sz="800" b="0" i="0" u="none" strike="noStrike" kern="0" cap="none" spc="0" normalizeH="0" baseline="0" noProof="0">
              <a:ln>
                <a:noFill/>
              </a:ln>
              <a:solidFill>
                <a:srgbClr val="000000"/>
              </a:solidFill>
              <a:effectLst/>
              <a:uLnTx/>
              <a:uFillTx/>
              <a:latin typeface="Arial"/>
              <a:cs typeface="Arial"/>
            </a:rPr>
            <a:t>Order Material</a:t>
          </a:r>
        </a:p>
      </xdr:txBody>
    </xdr:sp>
    <xdr:clientData/>
  </xdr:twoCellAnchor>
  <xdr:twoCellAnchor>
    <xdr:from>
      <xdr:col>0</xdr:col>
      <xdr:colOff>123825</xdr:colOff>
      <xdr:row>7</xdr:row>
      <xdr:rowOff>28575</xdr:rowOff>
    </xdr:from>
    <xdr:to>
      <xdr:col>3</xdr:col>
      <xdr:colOff>152400</xdr:colOff>
      <xdr:row>9</xdr:row>
      <xdr:rowOff>47625</xdr:rowOff>
    </xdr:to>
    <xdr:sp macro="" textlink="">
      <xdr:nvSpPr>
        <xdr:cNvPr id="21537" name="Rounded Rectangle 21536">
          <a:extLst>
            <a:ext uri="{FF2B5EF4-FFF2-40B4-BE49-F238E27FC236}">
              <a16:creationId xmlns:a16="http://schemas.microsoft.com/office/drawing/2014/main" id="{00000000-0008-0000-0A00-000021540000}"/>
            </a:ext>
          </a:extLst>
        </xdr:cNvPr>
        <xdr:cNvSpPr/>
      </xdr:nvSpPr>
      <xdr:spPr>
        <a:xfrm>
          <a:off x="123825" y="1066800"/>
          <a:ext cx="600075" cy="342900"/>
        </a:xfrm>
        <a:prstGeom prst="round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180975</xdr:colOff>
      <xdr:row>12</xdr:row>
      <xdr:rowOff>114300</xdr:rowOff>
    </xdr:from>
    <xdr:to>
      <xdr:col>5</xdr:col>
      <xdr:colOff>38100</xdr:colOff>
      <xdr:row>15</xdr:row>
      <xdr:rowOff>9525</xdr:rowOff>
    </xdr:to>
    <xdr:sp macro="" textlink="">
      <xdr:nvSpPr>
        <xdr:cNvPr id="216" name="Rounded Rectangle 215">
          <a:extLst>
            <a:ext uri="{FF2B5EF4-FFF2-40B4-BE49-F238E27FC236}">
              <a16:creationId xmlns:a16="http://schemas.microsoft.com/office/drawing/2014/main" id="{00000000-0008-0000-0A00-0000D8000000}"/>
            </a:ext>
          </a:extLst>
        </xdr:cNvPr>
        <xdr:cNvSpPr/>
      </xdr:nvSpPr>
      <xdr:spPr>
        <a:xfrm>
          <a:off x="371475" y="1962150"/>
          <a:ext cx="619125" cy="381000"/>
        </a:xfrm>
        <a:prstGeom prst="roundRect">
          <a:avLst/>
        </a:prstGeom>
        <a:solidFill>
          <a:sysClr val="window" lastClr="FFFFFF"/>
        </a:solid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Receive Order</a:t>
          </a:r>
        </a:p>
      </xdr:txBody>
    </xdr:sp>
    <xdr:clientData/>
  </xdr:twoCellAnchor>
  <xdr:twoCellAnchor>
    <xdr:from>
      <xdr:col>2</xdr:col>
      <xdr:colOff>19050</xdr:colOff>
      <xdr:row>34</xdr:row>
      <xdr:rowOff>152400</xdr:rowOff>
    </xdr:from>
    <xdr:to>
      <xdr:col>5</xdr:col>
      <xdr:colOff>66675</xdr:colOff>
      <xdr:row>37</xdr:row>
      <xdr:rowOff>19050</xdr:rowOff>
    </xdr:to>
    <xdr:sp macro="" textlink="">
      <xdr:nvSpPr>
        <xdr:cNvPr id="220" name="Rounded Rectangle 219">
          <a:extLst>
            <a:ext uri="{FF2B5EF4-FFF2-40B4-BE49-F238E27FC236}">
              <a16:creationId xmlns:a16="http://schemas.microsoft.com/office/drawing/2014/main" id="{00000000-0008-0000-0A00-0000DC000000}"/>
            </a:ext>
          </a:extLst>
        </xdr:cNvPr>
        <xdr:cNvSpPr/>
      </xdr:nvSpPr>
      <xdr:spPr>
        <a:xfrm>
          <a:off x="400050" y="5562600"/>
          <a:ext cx="619125" cy="381000"/>
        </a:xfrm>
        <a:prstGeom prst="roundRect">
          <a:avLst/>
        </a:prstGeom>
        <a:solidFill>
          <a:sysClr val="window" lastClr="FFFFFF"/>
        </a:solid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Suppky Goods</a:t>
          </a:r>
        </a:p>
      </xdr:txBody>
    </xdr:sp>
    <xdr:clientData/>
  </xdr:twoCellAnchor>
  <xdr:twoCellAnchor editAs="oneCell">
    <xdr:from>
      <xdr:col>10</xdr:col>
      <xdr:colOff>171450</xdr:colOff>
      <xdr:row>10</xdr:row>
      <xdr:rowOff>152400</xdr:rowOff>
    </xdr:from>
    <xdr:to>
      <xdr:col>64</xdr:col>
      <xdr:colOff>152400</xdr:colOff>
      <xdr:row>56</xdr:row>
      <xdr:rowOff>127456</xdr:rowOff>
    </xdr:to>
    <xdr:pic>
      <xdr:nvPicPr>
        <xdr:cNvPr id="41" name="Picture 40">
          <a:extLst>
            <a:ext uri="{FF2B5EF4-FFF2-40B4-BE49-F238E27FC236}">
              <a16:creationId xmlns:a16="http://schemas.microsoft.com/office/drawing/2014/main" id="{00000000-0008-0000-0A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6450" y="1838325"/>
          <a:ext cx="10296525" cy="7452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361950</xdr:colOff>
      <xdr:row>4</xdr:row>
      <xdr:rowOff>247650</xdr:rowOff>
    </xdr:from>
    <xdr:to>
      <xdr:col>5</xdr:col>
      <xdr:colOff>418877</xdr:colOff>
      <xdr:row>15</xdr:row>
      <xdr:rowOff>252596</xdr:rowOff>
    </xdr:to>
    <xdr:cxnSp macro="">
      <xdr:nvCxnSpPr>
        <xdr:cNvPr id="2" name="Straight Arrow Connector 1">
          <a:extLst>
            <a:ext uri="{FF2B5EF4-FFF2-40B4-BE49-F238E27FC236}">
              <a16:creationId xmlns:a16="http://schemas.microsoft.com/office/drawing/2014/main" id="{00000000-0008-0000-0C00-000002000000}"/>
            </a:ext>
          </a:extLst>
        </xdr:cNvPr>
        <xdr:cNvCxnSpPr/>
      </xdr:nvCxnSpPr>
      <xdr:spPr>
        <a:xfrm>
          <a:off x="2847975" y="1219200"/>
          <a:ext cx="1714277" cy="3357746"/>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791334</xdr:colOff>
      <xdr:row>2</xdr:row>
      <xdr:rowOff>114300</xdr:rowOff>
    </xdr:from>
    <xdr:to>
      <xdr:col>3</xdr:col>
      <xdr:colOff>502128</xdr:colOff>
      <xdr:row>4</xdr:row>
      <xdr:rowOff>125538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1620009" y="704850"/>
          <a:ext cx="1368144"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Management</a:t>
          </a:r>
        </a:p>
      </xdr:txBody>
    </xdr:sp>
    <xdr:clientData/>
  </xdr:twoCellAnchor>
  <xdr:twoCellAnchor>
    <xdr:from>
      <xdr:col>2</xdr:col>
      <xdr:colOff>536828</xdr:colOff>
      <xdr:row>9</xdr:row>
      <xdr:rowOff>11239</xdr:rowOff>
    </xdr:from>
    <xdr:to>
      <xdr:col>4</xdr:col>
      <xdr:colOff>56560</xdr:colOff>
      <xdr:row>9</xdr:row>
      <xdr:rowOff>11239</xdr:rowOff>
    </xdr:to>
    <xdr:cxnSp macro="">
      <xdr:nvCxnSpPr>
        <xdr:cNvPr id="4" name="Straight Arrow Connector 3">
          <a:extLst>
            <a:ext uri="{FF2B5EF4-FFF2-40B4-BE49-F238E27FC236}">
              <a16:creationId xmlns:a16="http://schemas.microsoft.com/office/drawing/2014/main" id="{00000000-0008-0000-0C00-000004000000}"/>
            </a:ext>
          </a:extLst>
        </xdr:cNvPr>
        <xdr:cNvCxnSpPr/>
      </xdr:nvCxnSpPr>
      <xdr:spPr>
        <a:xfrm>
          <a:off x="2194178" y="1935289"/>
          <a:ext cx="117708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104775</xdr:colOff>
      <xdr:row>7</xdr:row>
      <xdr:rowOff>161926</xdr:rowOff>
    </xdr:from>
    <xdr:to>
      <xdr:col>3</xdr:col>
      <xdr:colOff>619125</xdr:colOff>
      <xdr:row>10</xdr:row>
      <xdr:rowOff>9526</xdr:rowOff>
    </xdr:to>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933450" y="1704976"/>
          <a:ext cx="217170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No proper facts,</a:t>
          </a:r>
          <a:r>
            <a:rPr lang="en-US" sz="1000" baseline="0">
              <a:latin typeface="Arial"/>
              <a:cs typeface="Arial"/>
            </a:rPr>
            <a:t> data, supporting decision making</a:t>
          </a:r>
        </a:p>
        <a:p>
          <a:pPr algn="l"/>
          <a:r>
            <a:rPr lang="en-US" sz="1000" baseline="0">
              <a:latin typeface="Arial"/>
              <a:cs typeface="Arial"/>
            </a:rPr>
            <a:t>	</a:t>
          </a:r>
          <a:endParaRPr lang="en-US" sz="1000">
            <a:latin typeface="Arial"/>
            <a:cs typeface="Arial"/>
          </a:endParaRPr>
        </a:p>
      </xdr:txBody>
    </xdr:sp>
    <xdr:clientData/>
  </xdr:twoCellAnchor>
  <xdr:twoCellAnchor>
    <xdr:from>
      <xdr:col>3</xdr:col>
      <xdr:colOff>163049</xdr:colOff>
      <xdr:row>11</xdr:row>
      <xdr:rowOff>96009</xdr:rowOff>
    </xdr:from>
    <xdr:to>
      <xdr:col>4</xdr:col>
      <xdr:colOff>511456</xdr:colOff>
      <xdr:row>11</xdr:row>
      <xdr:rowOff>96009</xdr:rowOff>
    </xdr:to>
    <xdr:cxnSp macro="">
      <xdr:nvCxnSpPr>
        <xdr:cNvPr id="6" name="Straight Arrow Connector 5">
          <a:extLst>
            <a:ext uri="{FF2B5EF4-FFF2-40B4-BE49-F238E27FC236}">
              <a16:creationId xmlns:a16="http://schemas.microsoft.com/office/drawing/2014/main" id="{00000000-0008-0000-0C00-000006000000}"/>
            </a:ext>
          </a:extLst>
        </xdr:cNvPr>
        <xdr:cNvCxnSpPr/>
      </xdr:nvCxnSpPr>
      <xdr:spPr>
        <a:xfrm>
          <a:off x="2649074" y="2401059"/>
          <a:ext cx="117708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104775</xdr:colOff>
      <xdr:row>10</xdr:row>
      <xdr:rowOff>65721</xdr:rowOff>
    </xdr:from>
    <xdr:to>
      <xdr:col>4</xdr:col>
      <xdr:colOff>180975</xdr:colOff>
      <xdr:row>12</xdr:row>
      <xdr:rowOff>76201</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933450" y="2180271"/>
          <a:ext cx="2562225" cy="3914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Too</a:t>
          </a:r>
          <a:r>
            <a:rPr lang="en-US" sz="1000" baseline="0">
              <a:latin typeface="Arial"/>
              <a:cs typeface="Arial"/>
            </a:rPr>
            <a:t> many initiatives with lacking strategic priorities</a:t>
          </a:r>
          <a:endParaRPr lang="en-US" sz="1000">
            <a:latin typeface="Arial"/>
            <a:cs typeface="Arial"/>
          </a:endParaRPr>
        </a:p>
      </xdr:txBody>
    </xdr:sp>
    <xdr:clientData/>
  </xdr:twoCellAnchor>
  <xdr:twoCellAnchor>
    <xdr:from>
      <xdr:col>1</xdr:col>
      <xdr:colOff>723900</xdr:colOff>
      <xdr:row>23</xdr:row>
      <xdr:rowOff>4945</xdr:rowOff>
    </xdr:from>
    <xdr:to>
      <xdr:col>3</xdr:col>
      <xdr:colOff>251864</xdr:colOff>
      <xdr:row>23</xdr:row>
      <xdr:rowOff>4945</xdr:rowOff>
    </xdr:to>
    <xdr:cxnSp macro="">
      <xdr:nvCxnSpPr>
        <xdr:cNvPr id="8" name="Straight Arrow Connector 7">
          <a:extLst>
            <a:ext uri="{FF2B5EF4-FFF2-40B4-BE49-F238E27FC236}">
              <a16:creationId xmlns:a16="http://schemas.microsoft.com/office/drawing/2014/main" id="{00000000-0008-0000-0C00-000008000000}"/>
            </a:ext>
          </a:extLst>
        </xdr:cNvPr>
        <xdr:cNvCxnSpPr/>
      </xdr:nvCxnSpPr>
      <xdr:spPr>
        <a:xfrm>
          <a:off x="1552575" y="4595995"/>
          <a:ext cx="11853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742950</xdr:colOff>
      <xdr:row>21</xdr:row>
      <xdr:rowOff>390525</xdr:rowOff>
    </xdr:from>
    <xdr:to>
      <xdr:col>3</xdr:col>
      <xdr:colOff>95250</xdr:colOff>
      <xdr:row>23</xdr:row>
      <xdr:rowOff>180975</xdr:rowOff>
    </xdr:to>
    <xdr:sp macro="" textlink="">
      <xdr:nvSpPr>
        <xdr:cNvPr id="9" name="TextBox 8">
          <a:extLst>
            <a:ext uri="{FF2B5EF4-FFF2-40B4-BE49-F238E27FC236}">
              <a16:creationId xmlns:a16="http://schemas.microsoft.com/office/drawing/2014/main" id="{00000000-0008-0000-0C00-000009000000}"/>
            </a:ext>
          </a:extLst>
        </xdr:cNvPr>
        <xdr:cNvSpPr txBox="1"/>
      </xdr:nvSpPr>
      <xdr:spPr>
        <a:xfrm>
          <a:off x="742950" y="6391275"/>
          <a:ext cx="1838325"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Lack of clear  Measurement parameters</a:t>
          </a:r>
        </a:p>
      </xdr:txBody>
    </xdr:sp>
    <xdr:clientData/>
  </xdr:twoCellAnchor>
  <xdr:twoCellAnchor>
    <xdr:from>
      <xdr:col>2</xdr:col>
      <xdr:colOff>0</xdr:colOff>
      <xdr:row>16</xdr:row>
      <xdr:rowOff>0</xdr:rowOff>
    </xdr:from>
    <xdr:to>
      <xdr:col>12</xdr:col>
      <xdr:colOff>438150</xdr:colOff>
      <xdr:row>16</xdr:row>
      <xdr:rowOff>0</xdr:rowOff>
    </xdr:to>
    <xdr:cxnSp macro="">
      <xdr:nvCxnSpPr>
        <xdr:cNvPr id="10" name="Straight Arrow Connector 9">
          <a:extLst>
            <a:ext uri="{FF2B5EF4-FFF2-40B4-BE49-F238E27FC236}">
              <a16:creationId xmlns:a16="http://schemas.microsoft.com/office/drawing/2014/main" id="{00000000-0008-0000-0C00-00000A000000}"/>
            </a:ext>
          </a:extLst>
        </xdr:cNvPr>
        <xdr:cNvCxnSpPr/>
      </xdr:nvCxnSpPr>
      <xdr:spPr>
        <a:xfrm>
          <a:off x="1657350" y="4648200"/>
          <a:ext cx="8724900" cy="0"/>
        </a:xfrm>
        <a:prstGeom prst="straightConnector1">
          <a:avLst/>
        </a:prstGeom>
        <a:ln w="76200" cmpd="sng">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381000</xdr:colOff>
      <xdr:row>4</xdr:row>
      <xdr:rowOff>247650</xdr:rowOff>
    </xdr:from>
    <xdr:to>
      <xdr:col>8</xdr:col>
      <xdr:colOff>492436</xdr:colOff>
      <xdr:row>15</xdr:row>
      <xdr:rowOff>243071</xdr:rowOff>
    </xdr:to>
    <xdr:cxnSp macro="">
      <xdr:nvCxnSpPr>
        <xdr:cNvPr id="11" name="Straight Arrow Connector 10">
          <a:extLst>
            <a:ext uri="{FF2B5EF4-FFF2-40B4-BE49-F238E27FC236}">
              <a16:creationId xmlns:a16="http://schemas.microsoft.com/office/drawing/2014/main" id="{00000000-0008-0000-0C00-00000B000000}"/>
            </a:ext>
          </a:extLst>
        </xdr:cNvPr>
        <xdr:cNvCxnSpPr/>
      </xdr:nvCxnSpPr>
      <xdr:spPr>
        <a:xfrm>
          <a:off x="5353050" y="1219200"/>
          <a:ext cx="1768786" cy="3348221"/>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208960</xdr:colOff>
      <xdr:row>2</xdr:row>
      <xdr:rowOff>152400</xdr:rowOff>
    </xdr:from>
    <xdr:to>
      <xdr:col>6</xdr:col>
      <xdr:colOff>756661</xdr:colOff>
      <xdr:row>4</xdr:row>
      <xdr:rowOff>163638</xdr:rowOff>
    </xdr:to>
    <xdr:sp macro="" textlink="">
      <xdr:nvSpPr>
        <xdr:cNvPr id="12" name="Rectangle 11">
          <a:extLst>
            <a:ext uri="{FF2B5EF4-FFF2-40B4-BE49-F238E27FC236}">
              <a16:creationId xmlns:a16="http://schemas.microsoft.com/office/drawing/2014/main" id="{00000000-0008-0000-0C00-00000C000000}"/>
            </a:ext>
          </a:extLst>
        </xdr:cNvPr>
        <xdr:cNvSpPr/>
      </xdr:nvSpPr>
      <xdr:spPr>
        <a:xfrm>
          <a:off x="4352335" y="742950"/>
          <a:ext cx="1376376"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Stakeholders</a:t>
          </a:r>
        </a:p>
      </xdr:txBody>
    </xdr:sp>
    <xdr:clientData/>
  </xdr:twoCellAnchor>
  <xdr:twoCellAnchor>
    <xdr:from>
      <xdr:col>6</xdr:col>
      <xdr:colOff>2079</xdr:colOff>
      <xdr:row>10</xdr:row>
      <xdr:rowOff>30289</xdr:rowOff>
    </xdr:from>
    <xdr:to>
      <xdr:col>7</xdr:col>
      <xdr:colOff>350486</xdr:colOff>
      <xdr:row>10</xdr:row>
      <xdr:rowOff>30289</xdr:rowOff>
    </xdr:to>
    <xdr:cxnSp macro="">
      <xdr:nvCxnSpPr>
        <xdr:cNvPr id="13" name="Straight Arrow Connector 12">
          <a:extLst>
            <a:ext uri="{FF2B5EF4-FFF2-40B4-BE49-F238E27FC236}">
              <a16:creationId xmlns:a16="http://schemas.microsoft.com/office/drawing/2014/main" id="{00000000-0008-0000-0C00-00000D000000}"/>
            </a:ext>
          </a:extLst>
        </xdr:cNvPr>
        <xdr:cNvCxnSpPr/>
      </xdr:nvCxnSpPr>
      <xdr:spPr>
        <a:xfrm>
          <a:off x="4974129" y="2144839"/>
          <a:ext cx="117708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38100</xdr:colOff>
      <xdr:row>9</xdr:row>
      <xdr:rowOff>114301</xdr:rowOff>
    </xdr:from>
    <xdr:to>
      <xdr:col>7</xdr:col>
      <xdr:colOff>219075</xdr:colOff>
      <xdr:row>10</xdr:row>
      <xdr:rowOff>47625</xdr:rowOff>
    </xdr:to>
    <xdr:sp macro="" textlink="">
      <xdr:nvSpPr>
        <xdr:cNvPr id="14" name="TextBox 13">
          <a:extLst>
            <a:ext uri="{FF2B5EF4-FFF2-40B4-BE49-F238E27FC236}">
              <a16:creationId xmlns:a16="http://schemas.microsoft.com/office/drawing/2014/main" id="{00000000-0008-0000-0C00-00000E000000}"/>
            </a:ext>
          </a:extLst>
        </xdr:cNvPr>
        <xdr:cNvSpPr txBox="1"/>
      </xdr:nvSpPr>
      <xdr:spPr>
        <a:xfrm>
          <a:off x="4181475" y="2733676"/>
          <a:ext cx="1838325" cy="257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Resistance</a:t>
          </a:r>
          <a:r>
            <a:rPr lang="en-US" sz="1000" baseline="0">
              <a:latin typeface="Arial"/>
              <a:cs typeface="Arial"/>
            </a:rPr>
            <a:t> towards change </a:t>
          </a:r>
          <a:endParaRPr lang="en-US" sz="1000">
            <a:latin typeface="Arial"/>
            <a:cs typeface="Arial"/>
          </a:endParaRPr>
        </a:p>
      </xdr:txBody>
    </xdr:sp>
    <xdr:clientData/>
  </xdr:twoCellAnchor>
  <xdr:twoCellAnchor>
    <xdr:from>
      <xdr:col>6</xdr:col>
      <xdr:colOff>701787</xdr:colOff>
      <xdr:row>14</xdr:row>
      <xdr:rowOff>138295</xdr:rowOff>
    </xdr:from>
    <xdr:to>
      <xdr:col>8</xdr:col>
      <xdr:colOff>221518</xdr:colOff>
      <xdr:row>14</xdr:row>
      <xdr:rowOff>138295</xdr:rowOff>
    </xdr:to>
    <xdr:cxnSp macro="">
      <xdr:nvCxnSpPr>
        <xdr:cNvPr id="17" name="Straight Arrow Connector 16">
          <a:extLst>
            <a:ext uri="{FF2B5EF4-FFF2-40B4-BE49-F238E27FC236}">
              <a16:creationId xmlns:a16="http://schemas.microsoft.com/office/drawing/2014/main" id="{00000000-0008-0000-0C00-000011000000}"/>
            </a:ext>
          </a:extLst>
        </xdr:cNvPr>
        <xdr:cNvCxnSpPr/>
      </xdr:nvCxnSpPr>
      <xdr:spPr>
        <a:xfrm>
          <a:off x="5673837" y="3014845"/>
          <a:ext cx="1177081"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66675</xdr:colOff>
      <xdr:row>13</xdr:row>
      <xdr:rowOff>22281</xdr:rowOff>
    </xdr:from>
    <xdr:to>
      <xdr:col>8</xdr:col>
      <xdr:colOff>352424</xdr:colOff>
      <xdr:row>15</xdr:row>
      <xdr:rowOff>123824</xdr:rowOff>
    </xdr:to>
    <xdr:sp macro="" textlink="">
      <xdr:nvSpPr>
        <xdr:cNvPr id="18" name="TextBox 17">
          <a:extLst>
            <a:ext uri="{FF2B5EF4-FFF2-40B4-BE49-F238E27FC236}">
              <a16:creationId xmlns:a16="http://schemas.microsoft.com/office/drawing/2014/main" id="{00000000-0008-0000-0C00-000012000000}"/>
            </a:ext>
          </a:extLst>
        </xdr:cNvPr>
        <xdr:cNvSpPr txBox="1"/>
      </xdr:nvSpPr>
      <xdr:spPr>
        <a:xfrm>
          <a:off x="5038725" y="3670356"/>
          <a:ext cx="1943099" cy="4825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Difference</a:t>
          </a:r>
          <a:r>
            <a:rPr lang="en-US" sz="1000" baseline="0">
              <a:latin typeface="Arial"/>
              <a:cs typeface="Arial"/>
            </a:rPr>
            <a:t> in HR maturity levels </a:t>
          </a:r>
        </a:p>
        <a:p>
          <a:pPr algn="l"/>
          <a:endParaRPr lang="en-US" sz="1000">
            <a:latin typeface="Arial"/>
            <a:cs typeface="Arial"/>
          </a:endParaRPr>
        </a:p>
      </xdr:txBody>
    </xdr:sp>
    <xdr:clientData/>
  </xdr:twoCellAnchor>
  <xdr:twoCellAnchor>
    <xdr:from>
      <xdr:col>9</xdr:col>
      <xdr:colOff>395359</xdr:colOff>
      <xdr:row>5</xdr:row>
      <xdr:rowOff>277938</xdr:rowOff>
    </xdr:from>
    <xdr:to>
      <xdr:col>11</xdr:col>
      <xdr:colOff>352596</xdr:colOff>
      <xdr:row>15</xdr:row>
      <xdr:rowOff>233546</xdr:rowOff>
    </xdr:to>
    <xdr:cxnSp macro="">
      <xdr:nvCxnSpPr>
        <xdr:cNvPr id="19" name="Straight Arrow Connector 18">
          <a:extLst>
            <a:ext uri="{FF2B5EF4-FFF2-40B4-BE49-F238E27FC236}">
              <a16:creationId xmlns:a16="http://schemas.microsoft.com/office/drawing/2014/main" id="{00000000-0008-0000-0C00-000013000000}"/>
            </a:ext>
          </a:extLst>
        </xdr:cNvPr>
        <xdr:cNvCxnSpPr/>
      </xdr:nvCxnSpPr>
      <xdr:spPr>
        <a:xfrm>
          <a:off x="7853434" y="1573338"/>
          <a:ext cx="1614587" cy="2984558"/>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554895</xdr:colOff>
      <xdr:row>3</xdr:row>
      <xdr:rowOff>95250</xdr:rowOff>
    </xdr:from>
    <xdr:to>
      <xdr:col>10</xdr:col>
      <xdr:colOff>273921</xdr:colOff>
      <xdr:row>5</xdr:row>
      <xdr:rowOff>106488</xdr:rowOff>
    </xdr:to>
    <xdr:sp macro="" textlink="">
      <xdr:nvSpPr>
        <xdr:cNvPr id="20" name="Rectangle 19">
          <a:extLst>
            <a:ext uri="{FF2B5EF4-FFF2-40B4-BE49-F238E27FC236}">
              <a16:creationId xmlns:a16="http://schemas.microsoft.com/office/drawing/2014/main" id="{00000000-0008-0000-0C00-000014000000}"/>
            </a:ext>
          </a:extLst>
        </xdr:cNvPr>
        <xdr:cNvSpPr/>
      </xdr:nvSpPr>
      <xdr:spPr>
        <a:xfrm>
          <a:off x="7184295" y="876300"/>
          <a:ext cx="1376376"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Method</a:t>
          </a:r>
        </a:p>
      </xdr:txBody>
    </xdr:sp>
    <xdr:clientData/>
  </xdr:twoCellAnchor>
  <xdr:twoCellAnchor>
    <xdr:from>
      <xdr:col>5</xdr:col>
      <xdr:colOff>224189</xdr:colOff>
      <xdr:row>6</xdr:row>
      <xdr:rowOff>135064</xdr:rowOff>
    </xdr:from>
    <xdr:to>
      <xdr:col>6</xdr:col>
      <xdr:colOff>580828</xdr:colOff>
      <xdr:row>6</xdr:row>
      <xdr:rowOff>135064</xdr:rowOff>
    </xdr:to>
    <xdr:cxnSp macro="">
      <xdr:nvCxnSpPr>
        <xdr:cNvPr id="21" name="Straight Arrow Connector 20">
          <a:extLst>
            <a:ext uri="{FF2B5EF4-FFF2-40B4-BE49-F238E27FC236}">
              <a16:creationId xmlns:a16="http://schemas.microsoft.com/office/drawing/2014/main" id="{00000000-0008-0000-0C00-000015000000}"/>
            </a:ext>
          </a:extLst>
        </xdr:cNvPr>
        <xdr:cNvCxnSpPr/>
      </xdr:nvCxnSpPr>
      <xdr:spPr>
        <a:xfrm>
          <a:off x="4367564" y="1487614"/>
          <a:ext cx="11853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438150</xdr:colOff>
      <xdr:row>4</xdr:row>
      <xdr:rowOff>258603</xdr:rowOff>
    </xdr:from>
    <xdr:to>
      <xdr:col>6</xdr:col>
      <xdr:colOff>428625</xdr:colOff>
      <xdr:row>6</xdr:row>
      <xdr:rowOff>247651</xdr:rowOff>
    </xdr:to>
    <xdr:sp macro="" textlink="">
      <xdr:nvSpPr>
        <xdr:cNvPr id="22" name="TextBox 21">
          <a:extLst>
            <a:ext uri="{FF2B5EF4-FFF2-40B4-BE49-F238E27FC236}">
              <a16:creationId xmlns:a16="http://schemas.microsoft.com/office/drawing/2014/main" id="{00000000-0008-0000-0C00-000016000000}"/>
            </a:ext>
          </a:extLst>
        </xdr:cNvPr>
        <xdr:cNvSpPr txBox="1"/>
      </xdr:nvSpPr>
      <xdr:spPr>
        <a:xfrm>
          <a:off x="3752850" y="1230153"/>
          <a:ext cx="1647825" cy="636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l"/>
          <a:r>
            <a:rPr lang="en-US" sz="1000">
              <a:solidFill>
                <a:schemeClr val="dk1"/>
              </a:solidFill>
              <a:latin typeface="Arial"/>
              <a:ea typeface="+mn-ea"/>
              <a:cs typeface="Arial"/>
            </a:rPr>
            <a:t>Wide</a:t>
          </a:r>
          <a:r>
            <a:rPr lang="en-US" sz="1000" baseline="0">
              <a:solidFill>
                <a:schemeClr val="dk1"/>
              </a:solidFill>
              <a:latin typeface="Arial"/>
              <a:ea typeface="+mn-ea"/>
              <a:cs typeface="Arial"/>
            </a:rPr>
            <a:t> base of stakeholders with varying expectations</a:t>
          </a:r>
          <a:endParaRPr lang="en-US" sz="1000">
            <a:solidFill>
              <a:schemeClr val="dk1"/>
            </a:solidFill>
            <a:latin typeface="Arial"/>
            <a:ea typeface="+mn-ea"/>
            <a:cs typeface="Arial"/>
          </a:endParaRPr>
        </a:p>
      </xdr:txBody>
    </xdr:sp>
    <xdr:clientData/>
  </xdr:twoCellAnchor>
  <xdr:twoCellAnchor>
    <xdr:from>
      <xdr:col>8</xdr:col>
      <xdr:colOff>296793</xdr:colOff>
      <xdr:row>8</xdr:row>
      <xdr:rowOff>19809</xdr:rowOff>
    </xdr:from>
    <xdr:to>
      <xdr:col>9</xdr:col>
      <xdr:colOff>645199</xdr:colOff>
      <xdr:row>8</xdr:row>
      <xdr:rowOff>19809</xdr:rowOff>
    </xdr:to>
    <xdr:cxnSp macro="">
      <xdr:nvCxnSpPr>
        <xdr:cNvPr id="23" name="Straight Arrow Connector 22">
          <a:extLst>
            <a:ext uri="{FF2B5EF4-FFF2-40B4-BE49-F238E27FC236}">
              <a16:creationId xmlns:a16="http://schemas.microsoft.com/office/drawing/2014/main" id="{00000000-0008-0000-0C00-000017000000}"/>
            </a:ext>
          </a:extLst>
        </xdr:cNvPr>
        <xdr:cNvCxnSpPr/>
      </xdr:nvCxnSpPr>
      <xdr:spPr>
        <a:xfrm>
          <a:off x="6926193" y="1753359"/>
          <a:ext cx="1177081"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7</xdr:row>
      <xdr:rowOff>103819</xdr:rowOff>
    </xdr:from>
    <xdr:to>
      <xdr:col>9</xdr:col>
      <xdr:colOff>501004</xdr:colOff>
      <xdr:row>8</xdr:row>
      <xdr:rowOff>123825</xdr:rowOff>
    </xdr:to>
    <xdr:sp macro="" textlink="">
      <xdr:nvSpPr>
        <xdr:cNvPr id="24" name="TextBox 23">
          <a:extLst>
            <a:ext uri="{FF2B5EF4-FFF2-40B4-BE49-F238E27FC236}">
              <a16:creationId xmlns:a16="http://schemas.microsoft.com/office/drawing/2014/main" id="{00000000-0008-0000-0C00-000018000000}"/>
            </a:ext>
          </a:extLst>
        </xdr:cNvPr>
        <xdr:cNvSpPr txBox="1"/>
      </xdr:nvSpPr>
      <xdr:spPr>
        <a:xfrm>
          <a:off x="6734175" y="2046919"/>
          <a:ext cx="1224904" cy="505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Business module and financial </a:t>
          </a:r>
        </a:p>
        <a:p>
          <a:pPr algn="l"/>
          <a:endParaRPr lang="en-US" sz="1000">
            <a:latin typeface="Arial"/>
            <a:cs typeface="Arial"/>
          </a:endParaRPr>
        </a:p>
      </xdr:txBody>
    </xdr:sp>
    <xdr:clientData/>
  </xdr:twoCellAnchor>
  <xdr:twoCellAnchor>
    <xdr:from>
      <xdr:col>9</xdr:col>
      <xdr:colOff>76172</xdr:colOff>
      <xdr:row>11</xdr:row>
      <xdr:rowOff>119245</xdr:rowOff>
    </xdr:from>
    <xdr:to>
      <xdr:col>10</xdr:col>
      <xdr:colOff>432811</xdr:colOff>
      <xdr:row>11</xdr:row>
      <xdr:rowOff>119245</xdr:rowOff>
    </xdr:to>
    <xdr:cxnSp macro="">
      <xdr:nvCxnSpPr>
        <xdr:cNvPr id="25" name="Straight Arrow Connector 24">
          <a:extLst>
            <a:ext uri="{FF2B5EF4-FFF2-40B4-BE49-F238E27FC236}">
              <a16:creationId xmlns:a16="http://schemas.microsoft.com/office/drawing/2014/main" id="{00000000-0008-0000-0C00-000019000000}"/>
            </a:ext>
          </a:extLst>
        </xdr:cNvPr>
        <xdr:cNvCxnSpPr/>
      </xdr:nvCxnSpPr>
      <xdr:spPr>
        <a:xfrm>
          <a:off x="7534247" y="2424295"/>
          <a:ext cx="11853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314325</xdr:colOff>
      <xdr:row>10</xdr:row>
      <xdr:rowOff>3231</xdr:rowOff>
    </xdr:from>
    <xdr:to>
      <xdr:col>10</xdr:col>
      <xdr:colOff>70833</xdr:colOff>
      <xdr:row>11</xdr:row>
      <xdr:rowOff>95250</xdr:rowOff>
    </xdr:to>
    <xdr:sp macro="" textlink="">
      <xdr:nvSpPr>
        <xdr:cNvPr id="26" name="TextBox 25">
          <a:extLst>
            <a:ext uri="{FF2B5EF4-FFF2-40B4-BE49-F238E27FC236}">
              <a16:creationId xmlns:a16="http://schemas.microsoft.com/office/drawing/2014/main" id="{00000000-0008-0000-0C00-00001A000000}"/>
            </a:ext>
          </a:extLst>
        </xdr:cNvPr>
        <xdr:cNvSpPr txBox="1"/>
      </xdr:nvSpPr>
      <xdr:spPr>
        <a:xfrm>
          <a:off x="6943725" y="2946456"/>
          <a:ext cx="1413858" cy="4158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Complexity</a:t>
          </a:r>
          <a:r>
            <a:rPr lang="en-US" sz="1000" baseline="0">
              <a:latin typeface="Arial"/>
              <a:cs typeface="Arial"/>
            </a:rPr>
            <a:t> and diversity of services</a:t>
          </a:r>
          <a:endParaRPr lang="en-US" sz="1000">
            <a:latin typeface="Arial"/>
            <a:cs typeface="Arial"/>
          </a:endParaRPr>
        </a:p>
      </xdr:txBody>
    </xdr:sp>
    <xdr:clientData/>
  </xdr:twoCellAnchor>
  <xdr:twoCellAnchor>
    <xdr:from>
      <xdr:col>2</xdr:col>
      <xdr:colOff>423540</xdr:colOff>
      <xdr:row>16</xdr:row>
      <xdr:rowOff>62293</xdr:rowOff>
    </xdr:from>
    <xdr:to>
      <xdr:col>4</xdr:col>
      <xdr:colOff>377235</xdr:colOff>
      <xdr:row>27</xdr:row>
      <xdr:rowOff>152205</xdr:rowOff>
    </xdr:to>
    <xdr:cxnSp macro="">
      <xdr:nvCxnSpPr>
        <xdr:cNvPr id="27" name="Straight Arrow Connector 26">
          <a:extLst>
            <a:ext uri="{FF2B5EF4-FFF2-40B4-BE49-F238E27FC236}">
              <a16:creationId xmlns:a16="http://schemas.microsoft.com/office/drawing/2014/main" id="{00000000-0008-0000-0C00-00001B000000}"/>
            </a:ext>
          </a:extLst>
        </xdr:cNvPr>
        <xdr:cNvCxnSpPr/>
      </xdr:nvCxnSpPr>
      <xdr:spPr>
        <a:xfrm flipV="1">
          <a:off x="2080890" y="3319843"/>
          <a:ext cx="1611045" cy="2185412"/>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451103</xdr:colOff>
      <xdr:row>18</xdr:row>
      <xdr:rowOff>167066</xdr:rowOff>
    </xdr:from>
    <xdr:to>
      <xdr:col>3</xdr:col>
      <xdr:colOff>799510</xdr:colOff>
      <xdr:row>18</xdr:row>
      <xdr:rowOff>167066</xdr:rowOff>
    </xdr:to>
    <xdr:cxnSp macro="">
      <xdr:nvCxnSpPr>
        <xdr:cNvPr id="28" name="Straight Arrow Connector 27">
          <a:extLst>
            <a:ext uri="{FF2B5EF4-FFF2-40B4-BE49-F238E27FC236}">
              <a16:creationId xmlns:a16="http://schemas.microsoft.com/office/drawing/2014/main" id="{00000000-0008-0000-0C00-00001C000000}"/>
            </a:ext>
          </a:extLst>
        </xdr:cNvPr>
        <xdr:cNvCxnSpPr/>
      </xdr:nvCxnSpPr>
      <xdr:spPr>
        <a:xfrm>
          <a:off x="2108453" y="3805616"/>
          <a:ext cx="117708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428625</xdr:colOff>
      <xdr:row>16</xdr:row>
      <xdr:rowOff>298702</xdr:rowOff>
    </xdr:from>
    <xdr:to>
      <xdr:col>3</xdr:col>
      <xdr:colOff>762000</xdr:colOff>
      <xdr:row>18</xdr:row>
      <xdr:rowOff>200025</xdr:rowOff>
    </xdr:to>
    <xdr:sp macro="" textlink="">
      <xdr:nvSpPr>
        <xdr:cNvPr id="29" name="TextBox 28">
          <a:extLst>
            <a:ext uri="{FF2B5EF4-FFF2-40B4-BE49-F238E27FC236}">
              <a16:creationId xmlns:a16="http://schemas.microsoft.com/office/drawing/2014/main" id="{00000000-0008-0000-0C00-00001D000000}"/>
            </a:ext>
          </a:extLst>
        </xdr:cNvPr>
        <xdr:cNvSpPr txBox="1"/>
      </xdr:nvSpPr>
      <xdr:spPr>
        <a:xfrm>
          <a:off x="1257300" y="4946902"/>
          <a:ext cx="1990725" cy="415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Backdated</a:t>
          </a:r>
          <a:r>
            <a:rPr lang="en-US" sz="1000" baseline="0">
              <a:latin typeface="Arial"/>
              <a:cs typeface="Arial"/>
            </a:rPr>
            <a:t> and less innovative HR ideas and initiatives</a:t>
          </a:r>
          <a:endParaRPr lang="en-US" sz="1000">
            <a:latin typeface="Arial"/>
            <a:cs typeface="Arial"/>
          </a:endParaRPr>
        </a:p>
      </xdr:txBody>
    </xdr:sp>
    <xdr:clientData/>
  </xdr:twoCellAnchor>
  <xdr:twoCellAnchor>
    <xdr:from>
      <xdr:col>5</xdr:col>
      <xdr:colOff>49424</xdr:colOff>
      <xdr:row>16</xdr:row>
      <xdr:rowOff>71818</xdr:rowOff>
    </xdr:from>
    <xdr:to>
      <xdr:col>7</xdr:col>
      <xdr:colOff>14358</xdr:colOff>
      <xdr:row>27</xdr:row>
      <xdr:rowOff>161730</xdr:rowOff>
    </xdr:to>
    <xdr:cxnSp macro="">
      <xdr:nvCxnSpPr>
        <xdr:cNvPr id="30" name="Straight Arrow Connector 29">
          <a:extLst>
            <a:ext uri="{FF2B5EF4-FFF2-40B4-BE49-F238E27FC236}">
              <a16:creationId xmlns:a16="http://schemas.microsoft.com/office/drawing/2014/main" id="{00000000-0008-0000-0C00-00001E000000}"/>
            </a:ext>
          </a:extLst>
        </xdr:cNvPr>
        <xdr:cNvCxnSpPr/>
      </xdr:nvCxnSpPr>
      <xdr:spPr>
        <a:xfrm flipV="1">
          <a:off x="4192799" y="3329368"/>
          <a:ext cx="1622284" cy="2185412"/>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763490</xdr:colOff>
      <xdr:row>19</xdr:row>
      <xdr:rowOff>7614</xdr:rowOff>
    </xdr:from>
    <xdr:to>
      <xdr:col>6</xdr:col>
      <xdr:colOff>291454</xdr:colOff>
      <xdr:row>19</xdr:row>
      <xdr:rowOff>7614</xdr:rowOff>
    </xdr:to>
    <xdr:cxnSp macro="">
      <xdr:nvCxnSpPr>
        <xdr:cNvPr id="31" name="Straight Arrow Connector 30">
          <a:extLst>
            <a:ext uri="{FF2B5EF4-FFF2-40B4-BE49-F238E27FC236}">
              <a16:creationId xmlns:a16="http://schemas.microsoft.com/office/drawing/2014/main" id="{00000000-0008-0000-0C00-00001F000000}"/>
            </a:ext>
          </a:extLst>
        </xdr:cNvPr>
        <xdr:cNvCxnSpPr/>
      </xdr:nvCxnSpPr>
      <xdr:spPr>
        <a:xfrm>
          <a:off x="4078190" y="5360664"/>
          <a:ext cx="11853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655287</xdr:colOff>
      <xdr:row>18</xdr:row>
      <xdr:rowOff>53525</xdr:rowOff>
    </xdr:from>
    <xdr:to>
      <xdr:col>6</xdr:col>
      <xdr:colOff>361950</xdr:colOff>
      <xdr:row>19</xdr:row>
      <xdr:rowOff>212148</xdr:rowOff>
    </xdr:to>
    <xdr:sp macro="" textlink="">
      <xdr:nvSpPr>
        <xdr:cNvPr id="32" name="TextBox 31">
          <a:extLst>
            <a:ext uri="{FF2B5EF4-FFF2-40B4-BE49-F238E27FC236}">
              <a16:creationId xmlns:a16="http://schemas.microsoft.com/office/drawing/2014/main" id="{00000000-0008-0000-0C00-000020000000}"/>
            </a:ext>
          </a:extLst>
        </xdr:cNvPr>
        <xdr:cNvSpPr txBox="1"/>
      </xdr:nvSpPr>
      <xdr:spPr>
        <a:xfrm>
          <a:off x="3969987" y="5216075"/>
          <a:ext cx="1364013" cy="48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Lac</a:t>
          </a:r>
          <a:r>
            <a:rPr lang="en-US" sz="1000" baseline="0">
              <a:latin typeface="Arial"/>
              <a:cs typeface="Arial"/>
            </a:rPr>
            <a:t>k of b</a:t>
          </a:r>
          <a:r>
            <a:rPr lang="en-US" sz="1000">
              <a:latin typeface="Arial"/>
              <a:cs typeface="Arial"/>
            </a:rPr>
            <a:t>udget </a:t>
          </a:r>
        </a:p>
      </xdr:txBody>
    </xdr:sp>
    <xdr:clientData/>
  </xdr:twoCellAnchor>
  <xdr:twoCellAnchor>
    <xdr:from>
      <xdr:col>4</xdr:col>
      <xdr:colOff>308593</xdr:colOff>
      <xdr:row>22</xdr:row>
      <xdr:rowOff>33716</xdr:rowOff>
    </xdr:from>
    <xdr:to>
      <xdr:col>5</xdr:col>
      <xdr:colOff>657000</xdr:colOff>
      <xdr:row>22</xdr:row>
      <xdr:rowOff>33716</xdr:rowOff>
    </xdr:to>
    <xdr:cxnSp macro="">
      <xdr:nvCxnSpPr>
        <xdr:cNvPr id="33" name="Straight Arrow Connector 32">
          <a:extLst>
            <a:ext uri="{FF2B5EF4-FFF2-40B4-BE49-F238E27FC236}">
              <a16:creationId xmlns:a16="http://schemas.microsoft.com/office/drawing/2014/main" id="{00000000-0008-0000-0C00-000021000000}"/>
            </a:ext>
          </a:extLst>
        </xdr:cNvPr>
        <xdr:cNvCxnSpPr/>
      </xdr:nvCxnSpPr>
      <xdr:spPr>
        <a:xfrm>
          <a:off x="3623293" y="5958266"/>
          <a:ext cx="117708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161925</xdr:colOff>
      <xdr:row>21</xdr:row>
      <xdr:rowOff>98678</xdr:rowOff>
    </xdr:from>
    <xdr:to>
      <xdr:col>6</xdr:col>
      <xdr:colOff>57150</xdr:colOff>
      <xdr:row>22</xdr:row>
      <xdr:rowOff>133351</xdr:rowOff>
    </xdr:to>
    <xdr:sp macro="" textlink="">
      <xdr:nvSpPr>
        <xdr:cNvPr id="34" name="TextBox 33">
          <a:extLst>
            <a:ext uri="{FF2B5EF4-FFF2-40B4-BE49-F238E27FC236}">
              <a16:creationId xmlns:a16="http://schemas.microsoft.com/office/drawing/2014/main" id="{00000000-0008-0000-0C00-000022000000}"/>
            </a:ext>
          </a:extLst>
        </xdr:cNvPr>
        <xdr:cNvSpPr txBox="1"/>
      </xdr:nvSpPr>
      <xdr:spPr>
        <a:xfrm>
          <a:off x="3476625" y="6099428"/>
          <a:ext cx="1552575" cy="520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Difficult</a:t>
          </a:r>
          <a:r>
            <a:rPr lang="en-US" sz="1000" baseline="0">
              <a:latin typeface="Arial"/>
              <a:cs typeface="Arial"/>
            </a:rPr>
            <a:t> to quantify of </a:t>
          </a:r>
          <a:r>
            <a:rPr lang="en-US" sz="1000">
              <a:latin typeface="Arial"/>
              <a:cs typeface="Arial"/>
            </a:rPr>
            <a:t>Financial Returns</a:t>
          </a:r>
        </a:p>
        <a:p>
          <a:pPr algn="l"/>
          <a:endParaRPr lang="en-US" sz="1000">
            <a:latin typeface="Arial"/>
            <a:cs typeface="Arial"/>
          </a:endParaRPr>
        </a:p>
      </xdr:txBody>
    </xdr:sp>
    <xdr:clientData/>
  </xdr:twoCellAnchor>
  <xdr:twoCellAnchor>
    <xdr:from>
      <xdr:col>7</xdr:col>
      <xdr:colOff>814458</xdr:colOff>
      <xdr:row>16</xdr:row>
      <xdr:rowOff>90868</xdr:rowOff>
    </xdr:from>
    <xdr:to>
      <xdr:col>9</xdr:col>
      <xdr:colOff>768154</xdr:colOff>
      <xdr:row>27</xdr:row>
      <xdr:rowOff>180780</xdr:rowOff>
    </xdr:to>
    <xdr:cxnSp macro="">
      <xdr:nvCxnSpPr>
        <xdr:cNvPr id="35" name="Straight Arrow Connector 34">
          <a:extLst>
            <a:ext uri="{FF2B5EF4-FFF2-40B4-BE49-F238E27FC236}">
              <a16:creationId xmlns:a16="http://schemas.microsoft.com/office/drawing/2014/main" id="{00000000-0008-0000-0C00-000023000000}"/>
            </a:ext>
          </a:extLst>
        </xdr:cNvPr>
        <xdr:cNvCxnSpPr/>
      </xdr:nvCxnSpPr>
      <xdr:spPr>
        <a:xfrm flipV="1">
          <a:off x="6615183" y="3348418"/>
          <a:ext cx="1611046" cy="2185412"/>
        </a:xfrm>
        <a:prstGeom prst="straightConnector1">
          <a:avLst/>
        </a:prstGeom>
        <a:ln w="60325">
          <a:solidFill>
            <a:schemeClr val="accent3"/>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291820</xdr:colOff>
      <xdr:row>21</xdr:row>
      <xdr:rowOff>342703</xdr:rowOff>
    </xdr:from>
    <xdr:to>
      <xdr:col>8</xdr:col>
      <xdr:colOff>648459</xdr:colOff>
      <xdr:row>21</xdr:row>
      <xdr:rowOff>342703</xdr:rowOff>
    </xdr:to>
    <xdr:cxnSp macro="">
      <xdr:nvCxnSpPr>
        <xdr:cNvPr id="36" name="Straight Arrow Connector 35">
          <a:extLst>
            <a:ext uri="{FF2B5EF4-FFF2-40B4-BE49-F238E27FC236}">
              <a16:creationId xmlns:a16="http://schemas.microsoft.com/office/drawing/2014/main" id="{00000000-0008-0000-0C00-000024000000}"/>
            </a:ext>
          </a:extLst>
        </xdr:cNvPr>
        <xdr:cNvCxnSpPr/>
      </xdr:nvCxnSpPr>
      <xdr:spPr>
        <a:xfrm>
          <a:off x="6092545" y="6343453"/>
          <a:ext cx="11853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457200</xdr:colOff>
      <xdr:row>21</xdr:row>
      <xdr:rowOff>47624</xdr:rowOff>
    </xdr:from>
    <xdr:to>
      <xdr:col>8</xdr:col>
      <xdr:colOff>666750</xdr:colOff>
      <xdr:row>22</xdr:row>
      <xdr:rowOff>66674</xdr:rowOff>
    </xdr:to>
    <xdr:sp macro="" textlink="">
      <xdr:nvSpPr>
        <xdr:cNvPr id="37" name="TextBox 36">
          <a:extLst>
            <a:ext uri="{FF2B5EF4-FFF2-40B4-BE49-F238E27FC236}">
              <a16:creationId xmlns:a16="http://schemas.microsoft.com/office/drawing/2014/main" id="{00000000-0008-0000-0C00-000025000000}"/>
            </a:ext>
          </a:extLst>
        </xdr:cNvPr>
        <xdr:cNvSpPr txBox="1"/>
      </xdr:nvSpPr>
      <xdr:spPr>
        <a:xfrm>
          <a:off x="5429250" y="6048374"/>
          <a:ext cx="1866900"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effectLst/>
              <a:latin typeface="+mn-lt"/>
              <a:ea typeface="+mn-ea"/>
              <a:cs typeface="+mn-cs"/>
            </a:rPr>
            <a:t>IT</a:t>
          </a:r>
          <a:r>
            <a:rPr lang="en-US" sz="1100" baseline="0">
              <a:solidFill>
                <a:sysClr val="windowText" lastClr="000000"/>
              </a:solidFill>
              <a:effectLst/>
              <a:latin typeface="+mn-lt"/>
              <a:ea typeface="+mn-ea"/>
              <a:cs typeface="+mn-cs"/>
            </a:rPr>
            <a:t> features and applications</a:t>
          </a:r>
          <a:endParaRPr lang="en-US" sz="1100">
            <a:solidFill>
              <a:sysClr val="windowText" lastClr="000000"/>
            </a:solidFill>
            <a:effectLst/>
            <a:cs typeface="+mn-cs"/>
          </a:endParaRPr>
        </a:p>
      </xdr:txBody>
    </xdr:sp>
    <xdr:clientData/>
  </xdr:twoCellAnchor>
  <xdr:twoCellAnchor>
    <xdr:from>
      <xdr:col>1</xdr:col>
      <xdr:colOff>629409</xdr:colOff>
      <xdr:row>27</xdr:row>
      <xdr:rowOff>18855</xdr:rowOff>
    </xdr:from>
    <xdr:to>
      <xdr:col>3</xdr:col>
      <xdr:colOff>340203</xdr:colOff>
      <xdr:row>29</xdr:row>
      <xdr:rowOff>30093</xdr:rowOff>
    </xdr:to>
    <xdr:sp macro="" textlink="">
      <xdr:nvSpPr>
        <xdr:cNvPr id="41" name="Rectangle 40">
          <a:extLst>
            <a:ext uri="{FF2B5EF4-FFF2-40B4-BE49-F238E27FC236}">
              <a16:creationId xmlns:a16="http://schemas.microsoft.com/office/drawing/2014/main" id="{00000000-0008-0000-0C00-000029000000}"/>
            </a:ext>
          </a:extLst>
        </xdr:cNvPr>
        <xdr:cNvSpPr/>
      </xdr:nvSpPr>
      <xdr:spPr>
        <a:xfrm>
          <a:off x="1458084" y="5371905"/>
          <a:ext cx="1368144"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Measurement</a:t>
          </a:r>
        </a:p>
      </xdr:txBody>
    </xdr:sp>
    <xdr:clientData/>
  </xdr:twoCellAnchor>
  <xdr:twoCellAnchor>
    <xdr:from>
      <xdr:col>4</xdr:col>
      <xdr:colOff>161335</xdr:colOff>
      <xdr:row>27</xdr:row>
      <xdr:rowOff>28380</xdr:rowOff>
    </xdr:from>
    <xdr:to>
      <xdr:col>5</xdr:col>
      <xdr:colOff>709036</xdr:colOff>
      <xdr:row>29</xdr:row>
      <xdr:rowOff>39618</xdr:rowOff>
    </xdr:to>
    <xdr:sp macro="" textlink="">
      <xdr:nvSpPr>
        <xdr:cNvPr id="42" name="Rectangle 41">
          <a:extLst>
            <a:ext uri="{FF2B5EF4-FFF2-40B4-BE49-F238E27FC236}">
              <a16:creationId xmlns:a16="http://schemas.microsoft.com/office/drawing/2014/main" id="{00000000-0008-0000-0C00-00002A000000}"/>
            </a:ext>
          </a:extLst>
        </xdr:cNvPr>
        <xdr:cNvSpPr/>
      </xdr:nvSpPr>
      <xdr:spPr>
        <a:xfrm>
          <a:off x="3476035" y="5381430"/>
          <a:ext cx="1376376"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Funds</a:t>
          </a:r>
        </a:p>
      </xdr:txBody>
    </xdr:sp>
    <xdr:clientData/>
  </xdr:twoCellAnchor>
  <xdr:twoCellAnchor>
    <xdr:from>
      <xdr:col>7</xdr:col>
      <xdr:colOff>278669</xdr:colOff>
      <xdr:row>27</xdr:row>
      <xdr:rowOff>47430</xdr:rowOff>
    </xdr:from>
    <xdr:to>
      <xdr:col>8</xdr:col>
      <xdr:colOff>826370</xdr:colOff>
      <xdr:row>29</xdr:row>
      <xdr:rowOff>58668</xdr:rowOff>
    </xdr:to>
    <xdr:sp macro="" textlink="">
      <xdr:nvSpPr>
        <xdr:cNvPr id="43" name="Rectangle 42">
          <a:extLst>
            <a:ext uri="{FF2B5EF4-FFF2-40B4-BE49-F238E27FC236}">
              <a16:creationId xmlns:a16="http://schemas.microsoft.com/office/drawing/2014/main" id="{00000000-0008-0000-0C00-00002B000000}"/>
            </a:ext>
          </a:extLst>
        </xdr:cNvPr>
        <xdr:cNvSpPr/>
      </xdr:nvSpPr>
      <xdr:spPr>
        <a:xfrm>
          <a:off x="6079394" y="5400480"/>
          <a:ext cx="1376376" cy="392238"/>
        </a:xfrm>
        <a:prstGeom prst="rect">
          <a:avLst/>
        </a:prstGeom>
        <a:solidFill>
          <a:srgbClr val="80AD49"/>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a:latin typeface="Arial"/>
              <a:cs typeface="Arial"/>
            </a:rPr>
            <a:t>Material</a:t>
          </a:r>
        </a:p>
      </xdr:txBody>
    </xdr:sp>
    <xdr:clientData/>
  </xdr:twoCellAnchor>
  <xdr:twoCellAnchor>
    <xdr:from>
      <xdr:col>12</xdr:col>
      <xdr:colOff>490889</xdr:colOff>
      <xdr:row>13</xdr:row>
      <xdr:rowOff>163443</xdr:rowOff>
    </xdr:from>
    <xdr:to>
      <xdr:col>14</xdr:col>
      <xdr:colOff>152401</xdr:colOff>
      <xdr:row>18</xdr:row>
      <xdr:rowOff>96009</xdr:rowOff>
    </xdr:to>
    <xdr:sp macro="" textlink="">
      <xdr:nvSpPr>
        <xdr:cNvPr id="44" name="TextBox 43">
          <a:extLst>
            <a:ext uri="{FF2B5EF4-FFF2-40B4-BE49-F238E27FC236}">
              <a16:creationId xmlns:a16="http://schemas.microsoft.com/office/drawing/2014/main" id="{00000000-0008-0000-0C00-00002C000000}"/>
            </a:ext>
          </a:extLst>
        </xdr:cNvPr>
        <xdr:cNvSpPr txBox="1"/>
      </xdr:nvSpPr>
      <xdr:spPr>
        <a:xfrm>
          <a:off x="10434989" y="2849493"/>
          <a:ext cx="1318862" cy="8850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latin typeface="Arial"/>
              <a:cs typeface="Arial"/>
            </a:rPr>
            <a:t>Measuring Impact</a:t>
          </a:r>
          <a:r>
            <a:rPr lang="en-US" sz="1400" b="1" baseline="0">
              <a:latin typeface="Arial"/>
              <a:cs typeface="Arial"/>
            </a:rPr>
            <a:t> of HR Research</a:t>
          </a:r>
        </a:p>
        <a:p>
          <a:pPr algn="ctr"/>
          <a:endParaRPr lang="en-US" sz="1400" b="1">
            <a:latin typeface="Arial"/>
            <a:cs typeface="Arial"/>
          </a:endParaRPr>
        </a:p>
      </xdr:txBody>
    </xdr:sp>
    <xdr:clientData/>
  </xdr:twoCellAnchor>
  <xdr:twoCellAnchor>
    <xdr:from>
      <xdr:col>3</xdr:col>
      <xdr:colOff>579789</xdr:colOff>
      <xdr:row>14</xdr:row>
      <xdr:rowOff>36891</xdr:rowOff>
    </xdr:from>
    <xdr:to>
      <xdr:col>5</xdr:col>
      <xdr:colOff>107753</xdr:colOff>
      <xdr:row>14</xdr:row>
      <xdr:rowOff>36891</xdr:rowOff>
    </xdr:to>
    <xdr:cxnSp macro="">
      <xdr:nvCxnSpPr>
        <xdr:cNvPr id="46" name="Straight Arrow Connector 45">
          <a:extLst>
            <a:ext uri="{FF2B5EF4-FFF2-40B4-BE49-F238E27FC236}">
              <a16:creationId xmlns:a16="http://schemas.microsoft.com/office/drawing/2014/main" id="{00000000-0008-0000-0C00-00002E000000}"/>
            </a:ext>
          </a:extLst>
        </xdr:cNvPr>
        <xdr:cNvCxnSpPr/>
      </xdr:nvCxnSpPr>
      <xdr:spPr>
        <a:xfrm>
          <a:off x="3065814" y="2913441"/>
          <a:ext cx="1185314"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76199</xdr:colOff>
      <xdr:row>13</xdr:row>
      <xdr:rowOff>57151</xdr:rowOff>
    </xdr:from>
    <xdr:to>
      <xdr:col>4</xdr:col>
      <xdr:colOff>647699</xdr:colOff>
      <xdr:row>15</xdr:row>
      <xdr:rowOff>104775</xdr:rowOff>
    </xdr:to>
    <xdr:sp macro="" textlink="">
      <xdr:nvSpPr>
        <xdr:cNvPr id="47" name="TextBox 46">
          <a:extLst>
            <a:ext uri="{FF2B5EF4-FFF2-40B4-BE49-F238E27FC236}">
              <a16:creationId xmlns:a16="http://schemas.microsoft.com/office/drawing/2014/main" id="{00000000-0008-0000-0C00-00002F000000}"/>
            </a:ext>
          </a:extLst>
        </xdr:cNvPr>
        <xdr:cNvSpPr txBox="1"/>
      </xdr:nvSpPr>
      <xdr:spPr>
        <a:xfrm>
          <a:off x="904874" y="2743201"/>
          <a:ext cx="3057525" cy="4286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Lacking expertise</a:t>
          </a:r>
          <a:r>
            <a:rPr lang="en-US" sz="1000" baseline="0">
              <a:latin typeface="Arial"/>
              <a:cs typeface="Arial"/>
            </a:rPr>
            <a:t> in managing teams of researchers and driving KPIs</a:t>
          </a:r>
        </a:p>
      </xdr:txBody>
    </xdr:sp>
    <xdr:clientData/>
  </xdr:twoCellAnchor>
  <xdr:twoCellAnchor>
    <xdr:from>
      <xdr:col>2</xdr:col>
      <xdr:colOff>171450</xdr:colOff>
      <xdr:row>6</xdr:row>
      <xdr:rowOff>19050</xdr:rowOff>
    </xdr:from>
    <xdr:to>
      <xdr:col>3</xdr:col>
      <xdr:colOff>519857</xdr:colOff>
      <xdr:row>6</xdr:row>
      <xdr:rowOff>19050</xdr:rowOff>
    </xdr:to>
    <xdr:cxnSp macro="">
      <xdr:nvCxnSpPr>
        <xdr:cNvPr id="48" name="Straight Arrow Connector 47">
          <a:extLst>
            <a:ext uri="{FF2B5EF4-FFF2-40B4-BE49-F238E27FC236}">
              <a16:creationId xmlns:a16="http://schemas.microsoft.com/office/drawing/2014/main" id="{00000000-0008-0000-0C00-000030000000}"/>
            </a:ext>
          </a:extLst>
        </xdr:cNvPr>
        <xdr:cNvCxnSpPr/>
      </xdr:nvCxnSpPr>
      <xdr:spPr>
        <a:xfrm>
          <a:off x="1828800" y="1371600"/>
          <a:ext cx="1177082" cy="0"/>
        </a:xfrm>
        <a:prstGeom prst="straightConnector1">
          <a:avLst/>
        </a:prstGeom>
        <a:ln>
          <a:solidFill>
            <a:srgbClr val="80AD49"/>
          </a:solidFill>
          <a:tailEnd type="arrow"/>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0</xdr:colOff>
      <xdr:row>5</xdr:row>
      <xdr:rowOff>28575</xdr:rowOff>
    </xdr:from>
    <xdr:to>
      <xdr:col>3</xdr:col>
      <xdr:colOff>257174</xdr:colOff>
      <xdr:row>7</xdr:row>
      <xdr:rowOff>38100</xdr:rowOff>
    </xdr:to>
    <xdr:sp macro="" textlink="">
      <xdr:nvSpPr>
        <xdr:cNvPr id="49" name="TextBox 48">
          <a:extLst>
            <a:ext uri="{FF2B5EF4-FFF2-40B4-BE49-F238E27FC236}">
              <a16:creationId xmlns:a16="http://schemas.microsoft.com/office/drawing/2014/main" id="{00000000-0008-0000-0C00-000031000000}"/>
            </a:ext>
          </a:extLst>
        </xdr:cNvPr>
        <xdr:cNvSpPr txBox="1"/>
      </xdr:nvSpPr>
      <xdr:spPr>
        <a:xfrm>
          <a:off x="828675" y="1190625"/>
          <a:ext cx="1914524"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a:latin typeface="Arial"/>
              <a:cs typeface="Arial"/>
            </a:rPr>
            <a:t>Lack Availability of dedicated</a:t>
          </a:r>
          <a:r>
            <a:rPr lang="en-US" sz="1000" baseline="0">
              <a:latin typeface="Arial"/>
              <a:cs typeface="Arial"/>
            </a:rPr>
            <a:t> resources </a:t>
          </a:r>
          <a:endParaRPr lang="en-US" sz="1000">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4</xdr:row>
      <xdr:rowOff>14287</xdr:rowOff>
    </xdr:from>
    <xdr:to>
      <xdr:col>16</xdr:col>
      <xdr:colOff>0</xdr:colOff>
      <xdr:row>32</xdr:row>
      <xdr:rowOff>66675</xdr:rowOff>
    </xdr:to>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9525</xdr:colOff>
      <xdr:row>34</xdr:row>
      <xdr:rowOff>0</xdr:rowOff>
    </xdr:from>
    <xdr:to>
      <xdr:col>16</xdr:col>
      <xdr:colOff>0</xdr:colOff>
      <xdr:row>62</xdr:row>
      <xdr:rowOff>52388</xdr:rowOff>
    </xdr:to>
    <xdr:graphicFrame macro="">
      <xdr:nvGraphicFramePr>
        <xdr:cNvPr id="3" name="Chart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64</xdr:row>
      <xdr:rowOff>0</xdr:rowOff>
    </xdr:from>
    <xdr:to>
      <xdr:col>15</xdr:col>
      <xdr:colOff>600075</xdr:colOff>
      <xdr:row>92</xdr:row>
      <xdr:rowOff>52388</xdr:rowOff>
    </xdr:to>
    <xdr:graphicFrame macro="">
      <xdr:nvGraphicFramePr>
        <xdr:cNvPr id="4" name="Chart 3">
          <a:extLst>
            <a:ext uri="{FF2B5EF4-FFF2-40B4-BE49-F238E27FC236}">
              <a16:creationId xmlns:a16="http://schemas.microsoft.com/office/drawing/2014/main" id="{00000000-0008-0000-1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19050</xdr:colOff>
      <xdr:row>93</xdr:row>
      <xdr:rowOff>152400</xdr:rowOff>
    </xdr:from>
    <xdr:to>
      <xdr:col>16</xdr:col>
      <xdr:colOff>9525</xdr:colOff>
      <xdr:row>122</xdr:row>
      <xdr:rowOff>42863</xdr:rowOff>
    </xdr:to>
    <xdr:graphicFrame macro="">
      <xdr:nvGraphicFramePr>
        <xdr:cNvPr id="5" name="Chart 4">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9525</xdr:colOff>
      <xdr:row>123</xdr:row>
      <xdr:rowOff>152400</xdr:rowOff>
    </xdr:from>
    <xdr:to>
      <xdr:col>16</xdr:col>
      <xdr:colOff>0</xdr:colOff>
      <xdr:row>152</xdr:row>
      <xdr:rowOff>42863</xdr:rowOff>
    </xdr:to>
    <xdr:graphicFrame macro="">
      <xdr:nvGraphicFramePr>
        <xdr:cNvPr id="6" name="Chart 5">
          <a:extLst>
            <a:ext uri="{FF2B5EF4-FFF2-40B4-BE49-F238E27FC236}">
              <a16:creationId xmlns:a16="http://schemas.microsoft.com/office/drawing/2014/main" id="{00000000-0008-0000-1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68580</xdr:rowOff>
        </xdr:from>
        <xdr:to>
          <xdr:col>15</xdr:col>
          <xdr:colOff>144780</xdr:colOff>
          <xdr:row>37</xdr:row>
          <xdr:rowOff>106680</xdr:rowOff>
        </xdr:to>
        <xdr:sp macro="" textlink="">
          <xdr:nvSpPr>
            <xdr:cNvPr id="25617" name="Object 17" hidden="1">
              <a:extLst>
                <a:ext uri="{63B3BB69-23CF-44E3-9099-C40C66FF867C}">
                  <a14:compatExt spid="_x0000_s25617"/>
                </a:ext>
                <a:ext uri="{FF2B5EF4-FFF2-40B4-BE49-F238E27FC236}">
                  <a16:creationId xmlns:a16="http://schemas.microsoft.com/office/drawing/2014/main" id="{00000000-0008-0000-1300-0000116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5</xdr:col>
      <xdr:colOff>545566</xdr:colOff>
      <xdr:row>4</xdr:row>
      <xdr:rowOff>1335741</xdr:rowOff>
    </xdr:from>
    <xdr:to>
      <xdr:col>12</xdr:col>
      <xdr:colOff>475129</xdr:colOff>
      <xdr:row>17</xdr:row>
      <xdr:rowOff>6402</xdr:rowOff>
    </xdr:to>
    <xdr:graphicFrame macro="">
      <xdr:nvGraphicFramePr>
        <xdr:cNvPr id="26" name="Chart 3">
          <a:extLst>
            <a:ext uri="{FF2B5EF4-FFF2-40B4-BE49-F238E27FC236}">
              <a16:creationId xmlns:a16="http://schemas.microsoft.com/office/drawing/2014/main" id="{00000000-0008-0000-1A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121582</xdr:colOff>
      <xdr:row>4</xdr:row>
      <xdr:rowOff>1165410</xdr:rowOff>
    </xdr:from>
    <xdr:to>
      <xdr:col>5</xdr:col>
      <xdr:colOff>618564</xdr:colOff>
      <xdr:row>17</xdr:row>
      <xdr:rowOff>152384</xdr:rowOff>
    </xdr:to>
    <xdr:sp macro="" textlink="">
      <xdr:nvSpPr>
        <xdr:cNvPr id="14" name="TextBox 13">
          <a:extLst>
            <a:ext uri="{FF2B5EF4-FFF2-40B4-BE49-F238E27FC236}">
              <a16:creationId xmlns:a16="http://schemas.microsoft.com/office/drawing/2014/main" id="{00000000-0008-0000-1A00-00000E000000}"/>
            </a:ext>
          </a:extLst>
        </xdr:cNvPr>
        <xdr:cNvSpPr txBox="1"/>
      </xdr:nvSpPr>
      <xdr:spPr>
        <a:xfrm flipV="1">
          <a:off x="7445747" y="1783975"/>
          <a:ext cx="496982" cy="4527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lang="en-US" sz="1100" b="1">
              <a:solidFill>
                <a:schemeClr val="tx2">
                  <a:lumMod val="60000"/>
                  <a:lumOff val="40000"/>
                </a:schemeClr>
              </a:solidFill>
            </a:rPr>
            <a:t>Impact</a:t>
          </a:r>
          <a:r>
            <a:rPr lang="en-US" sz="1100" b="1" baseline="0">
              <a:solidFill>
                <a:schemeClr val="tx2">
                  <a:lumMod val="60000"/>
                  <a:lumOff val="40000"/>
                </a:schemeClr>
              </a:solidFill>
            </a:rPr>
            <a:t> on project aim and objctives</a:t>
          </a:r>
          <a:endParaRPr lang="en-US" sz="1100" b="1">
            <a:solidFill>
              <a:schemeClr val="tx2">
                <a:lumMod val="60000"/>
                <a:lumOff val="40000"/>
              </a:schemeClr>
            </a:solidFill>
          </a:endParaRPr>
        </a:p>
      </xdr:txBody>
    </xdr:sp>
    <xdr:clientData/>
  </xdr:twoCellAnchor>
  <xdr:twoCellAnchor>
    <xdr:from>
      <xdr:col>6</xdr:col>
      <xdr:colOff>491226</xdr:colOff>
      <xdr:row>15</xdr:row>
      <xdr:rowOff>271879</xdr:rowOff>
    </xdr:from>
    <xdr:to>
      <xdr:col>11</xdr:col>
      <xdr:colOff>537205</xdr:colOff>
      <xdr:row>17</xdr:row>
      <xdr:rowOff>107455</xdr:rowOff>
    </xdr:to>
    <xdr:sp macro="" textlink="">
      <xdr:nvSpPr>
        <xdr:cNvPr id="15" name="TextBox 14">
          <a:extLst>
            <a:ext uri="{FF2B5EF4-FFF2-40B4-BE49-F238E27FC236}">
              <a16:creationId xmlns:a16="http://schemas.microsoft.com/office/drawing/2014/main" id="{00000000-0008-0000-1A00-00000F000000}"/>
            </a:ext>
          </a:extLst>
        </xdr:cNvPr>
        <xdr:cNvSpPr txBox="1"/>
      </xdr:nvSpPr>
      <xdr:spPr>
        <a:xfrm rot="5400000" flipV="1">
          <a:off x="9839039" y="3376042"/>
          <a:ext cx="391388" cy="3183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lang="en-US" sz="1100" b="1">
              <a:solidFill>
                <a:schemeClr val="tx2">
                  <a:lumMod val="60000"/>
                  <a:lumOff val="40000"/>
                </a:schemeClr>
              </a:solidFill>
            </a:rPr>
            <a:t>Ease</a:t>
          </a:r>
          <a:r>
            <a:rPr lang="en-US" sz="1100" b="1" baseline="0">
              <a:solidFill>
                <a:schemeClr val="tx2">
                  <a:lumMod val="60000"/>
                  <a:lumOff val="40000"/>
                </a:schemeClr>
              </a:solidFill>
            </a:rPr>
            <a:t> of implementation</a:t>
          </a:r>
          <a:endParaRPr lang="en-US" sz="1100" b="1">
            <a:solidFill>
              <a:schemeClr val="tx2">
                <a:lumMod val="60000"/>
                <a:lumOff val="40000"/>
              </a:schemeClr>
            </a:solidFill>
          </a:endParaRPr>
        </a:p>
      </xdr:txBody>
    </xdr:sp>
    <xdr:clientData/>
  </xdr:twoCellAnchor>
  <xdr:twoCellAnchor>
    <xdr:from>
      <xdr:col>9</xdr:col>
      <xdr:colOff>91631</xdr:colOff>
      <xdr:row>5</xdr:row>
      <xdr:rowOff>218551</xdr:rowOff>
    </xdr:from>
    <xdr:to>
      <xdr:col>12</xdr:col>
      <xdr:colOff>521042</xdr:colOff>
      <xdr:row>6</xdr:row>
      <xdr:rowOff>188563</xdr:rowOff>
    </xdr:to>
    <xdr:sp macro="" textlink="">
      <xdr:nvSpPr>
        <xdr:cNvPr id="17" name="Text Box 2">
          <a:extLst>
            <a:ext uri="{FF2B5EF4-FFF2-40B4-BE49-F238E27FC236}">
              <a16:creationId xmlns:a16="http://schemas.microsoft.com/office/drawing/2014/main" id="{00000000-0008-0000-1A00-000011000000}"/>
            </a:ext>
          </a:extLst>
        </xdr:cNvPr>
        <xdr:cNvSpPr txBox="1">
          <a:spLocks noChangeArrowheads="1"/>
        </xdr:cNvSpPr>
      </xdr:nvSpPr>
      <xdr:spPr bwMode="auto">
        <a:xfrm>
          <a:off x="9997631" y="4171986"/>
          <a:ext cx="2311999" cy="24791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en-US" sz="1600" b="1" i="0" u="none" strike="noStrike" baseline="0">
              <a:solidFill>
                <a:schemeClr val="bg1">
                  <a:lumMod val="75000"/>
                </a:schemeClr>
              </a:solidFill>
              <a:latin typeface="Arial"/>
              <a:cs typeface="Arial"/>
            </a:rPr>
            <a:t>Implement</a:t>
          </a:r>
        </a:p>
        <a:p>
          <a:pPr algn="ctr" rtl="0">
            <a:defRPr sz="1000"/>
          </a:pPr>
          <a:r>
            <a:rPr lang="en-US" sz="1600" b="1" i="0" u="none" strike="noStrike" baseline="0">
              <a:solidFill>
                <a:schemeClr val="bg1">
                  <a:lumMod val="75000"/>
                </a:schemeClr>
              </a:solidFill>
              <a:latin typeface="Arial"/>
              <a:cs typeface="Arial"/>
            </a:rPr>
            <a:t>Now</a:t>
          </a:r>
        </a:p>
      </xdr:txBody>
    </xdr:sp>
    <xdr:clientData/>
  </xdr:twoCellAnchor>
  <xdr:twoCellAnchor>
    <xdr:from>
      <xdr:col>5</xdr:col>
      <xdr:colOff>578544</xdr:colOff>
      <xdr:row>5</xdr:row>
      <xdr:rowOff>198184</xdr:rowOff>
    </xdr:from>
    <xdr:to>
      <xdr:col>9</xdr:col>
      <xdr:colOff>380425</xdr:colOff>
      <xdr:row>6</xdr:row>
      <xdr:rowOff>109414</xdr:rowOff>
    </xdr:to>
    <xdr:sp macro="" textlink="">
      <xdr:nvSpPr>
        <xdr:cNvPr id="20" name="Text Box 2">
          <a:extLst>
            <a:ext uri="{FF2B5EF4-FFF2-40B4-BE49-F238E27FC236}">
              <a16:creationId xmlns:a16="http://schemas.microsoft.com/office/drawing/2014/main" id="{00000000-0008-0000-1A00-000014000000}"/>
            </a:ext>
          </a:extLst>
        </xdr:cNvPr>
        <xdr:cNvSpPr txBox="1">
          <a:spLocks noChangeArrowheads="1"/>
        </xdr:cNvSpPr>
      </xdr:nvSpPr>
      <xdr:spPr bwMode="auto">
        <a:xfrm>
          <a:off x="7974426" y="4151619"/>
          <a:ext cx="2311999" cy="189136"/>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1600" b="1" i="0" u="none" strike="noStrike" kern="0" cap="none" spc="0" normalizeH="0" baseline="0" noProof="0">
              <a:ln>
                <a:noFill/>
              </a:ln>
              <a:solidFill>
                <a:sysClr val="window" lastClr="FFFFFF">
                  <a:lumMod val="75000"/>
                </a:sysClr>
              </a:solidFill>
              <a:effectLst/>
              <a:uLnTx/>
              <a:uFillTx/>
              <a:latin typeface="Arial"/>
              <a:ea typeface="+mn-ea"/>
              <a:cs typeface="Arial"/>
            </a:rPr>
            <a:t>Consider these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1600" b="1" i="0" u="none" strike="noStrike" kern="0" cap="none" spc="0" normalizeH="0" baseline="0" noProof="0">
              <a:ln>
                <a:noFill/>
              </a:ln>
              <a:solidFill>
                <a:sysClr val="window" lastClr="FFFFFF">
                  <a:lumMod val="75000"/>
                </a:sysClr>
              </a:solidFill>
              <a:effectLst/>
              <a:uLnTx/>
              <a:uFillTx/>
              <a:latin typeface="Arial"/>
              <a:ea typeface="+mn-ea"/>
              <a:cs typeface="Arial"/>
            </a:rPr>
            <a:t>for the Future</a:t>
          </a:r>
        </a:p>
      </xdr:txBody>
    </xdr:sp>
    <xdr:clientData/>
  </xdr:twoCellAnchor>
  <xdr:twoCellAnchor>
    <xdr:from>
      <xdr:col>6</xdr:col>
      <xdr:colOff>412570</xdr:colOff>
      <xdr:row>10</xdr:row>
      <xdr:rowOff>152400</xdr:rowOff>
    </xdr:from>
    <xdr:to>
      <xdr:col>8</xdr:col>
      <xdr:colOff>343990</xdr:colOff>
      <xdr:row>11</xdr:row>
      <xdr:rowOff>247598</xdr:rowOff>
    </xdr:to>
    <xdr:sp macro="" textlink="">
      <xdr:nvSpPr>
        <xdr:cNvPr id="22" name="Text Box 2">
          <a:extLst>
            <a:ext uri="{FF2B5EF4-FFF2-40B4-BE49-F238E27FC236}">
              <a16:creationId xmlns:a16="http://schemas.microsoft.com/office/drawing/2014/main" id="{00000000-0008-0000-1A00-000016000000}"/>
            </a:ext>
          </a:extLst>
        </xdr:cNvPr>
        <xdr:cNvSpPr txBox="1">
          <a:spLocks noChangeArrowheads="1"/>
        </xdr:cNvSpPr>
      </xdr:nvSpPr>
      <xdr:spPr bwMode="auto">
        <a:xfrm>
          <a:off x="8348256" y="2743200"/>
          <a:ext cx="1172391" cy="378227"/>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1600" b="1" i="0" u="none" strike="noStrike" kern="0" cap="none" spc="0" normalizeH="0" baseline="0" noProof="0">
              <a:ln>
                <a:noFill/>
              </a:ln>
              <a:solidFill>
                <a:sysClr val="window" lastClr="FFFFFF">
                  <a:lumMod val="75000"/>
                </a:sysClr>
              </a:solidFill>
              <a:effectLst/>
              <a:uLnTx/>
              <a:uFillTx/>
              <a:latin typeface="Arial"/>
              <a:ea typeface="+mn-ea"/>
              <a:cs typeface="Arial"/>
            </a:rPr>
            <a:t>Ignore</a:t>
          </a:r>
        </a:p>
      </xdr:txBody>
    </xdr:sp>
    <xdr:clientData/>
  </xdr:twoCellAnchor>
  <xdr:twoCellAnchor>
    <xdr:from>
      <xdr:col>9</xdr:col>
      <xdr:colOff>59871</xdr:colOff>
      <xdr:row>10</xdr:row>
      <xdr:rowOff>138249</xdr:rowOff>
    </xdr:from>
    <xdr:to>
      <xdr:col>12</xdr:col>
      <xdr:colOff>482238</xdr:colOff>
      <xdr:row>11</xdr:row>
      <xdr:rowOff>232358</xdr:rowOff>
    </xdr:to>
    <xdr:sp macro="" textlink="">
      <xdr:nvSpPr>
        <xdr:cNvPr id="24" name="Text Box 2">
          <a:extLst>
            <a:ext uri="{FF2B5EF4-FFF2-40B4-BE49-F238E27FC236}">
              <a16:creationId xmlns:a16="http://schemas.microsoft.com/office/drawing/2014/main" id="{00000000-0008-0000-1A00-000018000000}"/>
            </a:ext>
          </a:extLst>
        </xdr:cNvPr>
        <xdr:cNvSpPr txBox="1">
          <a:spLocks noChangeArrowheads="1"/>
        </xdr:cNvSpPr>
      </xdr:nvSpPr>
      <xdr:spPr bwMode="auto">
        <a:xfrm>
          <a:off x="9857014" y="2729049"/>
          <a:ext cx="2283824" cy="37713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1600" b="1" i="0" u="none" strike="noStrike" kern="0" cap="none" spc="0" normalizeH="0" baseline="0" noProof="0">
              <a:ln>
                <a:noFill/>
              </a:ln>
              <a:solidFill>
                <a:sysClr val="window" lastClr="FFFFFF">
                  <a:lumMod val="75000"/>
                </a:sysClr>
              </a:solidFill>
              <a:effectLst/>
              <a:uLnTx/>
              <a:uFillTx/>
              <a:latin typeface="Arial"/>
              <a:ea typeface="+mn-ea"/>
              <a:cs typeface="Arial"/>
            </a:rPr>
            <a:t>Possible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1600" b="1" i="0" u="none" strike="noStrike" kern="0" cap="none" spc="0" normalizeH="0" baseline="0" noProof="0">
              <a:ln>
                <a:noFill/>
              </a:ln>
              <a:solidFill>
                <a:sysClr val="window" lastClr="FFFFFF">
                  <a:lumMod val="75000"/>
                </a:sysClr>
              </a:solidFill>
              <a:effectLst/>
              <a:uLnTx/>
              <a:uFillTx/>
              <a:latin typeface="Arial"/>
              <a:ea typeface="+mn-ea"/>
              <a:cs typeface="Arial"/>
            </a:rPr>
            <a:t>for Now</a:t>
          </a:r>
        </a:p>
      </xdr:txBody>
    </xdr:sp>
    <xdr:clientData/>
  </xdr:twoCellAnchor>
  <xdr:twoCellAnchor>
    <xdr:from>
      <xdr:col>6</xdr:col>
      <xdr:colOff>473013</xdr:colOff>
      <xdr:row>4</xdr:row>
      <xdr:rowOff>1836270</xdr:rowOff>
    </xdr:from>
    <xdr:to>
      <xdr:col>8</xdr:col>
      <xdr:colOff>47438</xdr:colOff>
      <xdr:row>4</xdr:row>
      <xdr:rowOff>2122394</xdr:rowOff>
    </xdr:to>
    <xdr:sp macro="" textlink="">
      <xdr:nvSpPr>
        <xdr:cNvPr id="2" name="Rectangle 1">
          <a:extLst>
            <a:ext uri="{FF2B5EF4-FFF2-40B4-BE49-F238E27FC236}">
              <a16:creationId xmlns:a16="http://schemas.microsoft.com/office/drawing/2014/main" id="{00000000-0008-0000-1A00-000002000000}"/>
            </a:ext>
          </a:extLst>
        </xdr:cNvPr>
        <xdr:cNvSpPr/>
      </xdr:nvSpPr>
      <xdr:spPr>
        <a:xfrm>
          <a:off x="8272930" y="3370853"/>
          <a:ext cx="802091" cy="2861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 7</a:t>
          </a:r>
        </a:p>
      </xdr:txBody>
    </xdr:sp>
    <xdr:clientData/>
  </xdr:twoCellAnchor>
  <xdr:twoCellAnchor>
    <xdr:from>
      <xdr:col>10</xdr:col>
      <xdr:colOff>63500</xdr:colOff>
      <xdr:row>7</xdr:row>
      <xdr:rowOff>10583</xdr:rowOff>
    </xdr:from>
    <xdr:to>
      <xdr:col>11</xdr:col>
      <xdr:colOff>251758</xdr:colOff>
      <xdr:row>8</xdr:row>
      <xdr:rowOff>10957</xdr:rowOff>
    </xdr:to>
    <xdr:sp macro="" textlink="">
      <xdr:nvSpPr>
        <xdr:cNvPr id="12" name="Rectangle 11">
          <a:extLst>
            <a:ext uri="{FF2B5EF4-FFF2-40B4-BE49-F238E27FC236}">
              <a16:creationId xmlns:a16="http://schemas.microsoft.com/office/drawing/2014/main" id="{00000000-0008-0000-1A00-00000C000000}"/>
            </a:ext>
          </a:extLst>
        </xdr:cNvPr>
        <xdr:cNvSpPr/>
      </xdr:nvSpPr>
      <xdr:spPr>
        <a:xfrm>
          <a:off x="10318750" y="4339166"/>
          <a:ext cx="802091" cy="2861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 1</a:t>
          </a:r>
        </a:p>
      </xdr:txBody>
    </xdr:sp>
    <xdr:clientData/>
  </xdr:twoCellAnchor>
  <xdr:twoCellAnchor>
    <xdr:from>
      <xdr:col>11</xdr:col>
      <xdr:colOff>237066</xdr:colOff>
      <xdr:row>4</xdr:row>
      <xdr:rowOff>2142066</xdr:rowOff>
    </xdr:from>
    <xdr:to>
      <xdr:col>12</xdr:col>
      <xdr:colOff>425323</xdr:colOff>
      <xdr:row>5</xdr:row>
      <xdr:rowOff>205690</xdr:rowOff>
    </xdr:to>
    <xdr:sp macro="" textlink="">
      <xdr:nvSpPr>
        <xdr:cNvPr id="13" name="Rectangle 12">
          <a:extLst>
            <a:ext uri="{FF2B5EF4-FFF2-40B4-BE49-F238E27FC236}">
              <a16:creationId xmlns:a16="http://schemas.microsoft.com/office/drawing/2014/main" id="{00000000-0008-0000-1A00-00000D000000}"/>
            </a:ext>
          </a:extLst>
        </xdr:cNvPr>
        <xdr:cNvSpPr/>
      </xdr:nvSpPr>
      <xdr:spPr>
        <a:xfrm>
          <a:off x="11106149" y="3676649"/>
          <a:ext cx="802091" cy="2861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 6</a:t>
          </a:r>
        </a:p>
      </xdr:txBody>
    </xdr:sp>
    <xdr:clientData/>
  </xdr:twoCellAnchor>
  <xdr:twoCellAnchor>
    <xdr:from>
      <xdr:col>9</xdr:col>
      <xdr:colOff>304799</xdr:colOff>
      <xdr:row>4</xdr:row>
      <xdr:rowOff>1828800</xdr:rowOff>
    </xdr:from>
    <xdr:to>
      <xdr:col>10</xdr:col>
      <xdr:colOff>493057</xdr:colOff>
      <xdr:row>4</xdr:row>
      <xdr:rowOff>2114924</xdr:rowOff>
    </xdr:to>
    <xdr:sp macro="" textlink="">
      <xdr:nvSpPr>
        <xdr:cNvPr id="16" name="Rectangle 15">
          <a:extLst>
            <a:ext uri="{FF2B5EF4-FFF2-40B4-BE49-F238E27FC236}">
              <a16:creationId xmlns:a16="http://schemas.microsoft.com/office/drawing/2014/main" id="{00000000-0008-0000-1A00-000010000000}"/>
            </a:ext>
          </a:extLst>
        </xdr:cNvPr>
        <xdr:cNvSpPr/>
      </xdr:nvSpPr>
      <xdr:spPr>
        <a:xfrm>
          <a:off x="9946216" y="3363383"/>
          <a:ext cx="802091" cy="2861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NZ" sz="1100"/>
            <a:t># 3</a:t>
          </a:r>
        </a:p>
      </xdr:txBody>
    </xdr:sp>
    <xdr:clientData/>
  </xdr:twoCellAnchor>
  <xdr:twoCellAnchor>
    <xdr:from>
      <xdr:col>8</xdr:col>
      <xdr:colOff>76200</xdr:colOff>
      <xdr:row>4</xdr:row>
      <xdr:rowOff>1843616</xdr:rowOff>
    </xdr:from>
    <xdr:to>
      <xdr:col>9</xdr:col>
      <xdr:colOff>264457</xdr:colOff>
      <xdr:row>4</xdr:row>
      <xdr:rowOff>2129740</xdr:rowOff>
    </xdr:to>
    <xdr:sp macro="" textlink="">
      <xdr:nvSpPr>
        <xdr:cNvPr id="18" name="Rectangle 17">
          <a:extLst>
            <a:ext uri="{FF2B5EF4-FFF2-40B4-BE49-F238E27FC236}">
              <a16:creationId xmlns:a16="http://schemas.microsoft.com/office/drawing/2014/main" id="{00000000-0008-0000-1A00-000012000000}"/>
            </a:ext>
          </a:extLst>
        </xdr:cNvPr>
        <xdr:cNvSpPr/>
      </xdr:nvSpPr>
      <xdr:spPr>
        <a:xfrm>
          <a:off x="9103783" y="3378199"/>
          <a:ext cx="802091" cy="2861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 2</a:t>
          </a:r>
        </a:p>
      </xdr:txBody>
    </xdr:sp>
    <xdr:clientData/>
  </xdr:twoCellAnchor>
  <xdr:twoCellAnchor>
    <xdr:from>
      <xdr:col>11</xdr:col>
      <xdr:colOff>232834</xdr:colOff>
      <xdr:row>9</xdr:row>
      <xdr:rowOff>127000</xdr:rowOff>
    </xdr:from>
    <xdr:to>
      <xdr:col>12</xdr:col>
      <xdr:colOff>421091</xdr:colOff>
      <xdr:row>10</xdr:row>
      <xdr:rowOff>127374</xdr:rowOff>
    </xdr:to>
    <xdr:sp macro="" textlink="">
      <xdr:nvSpPr>
        <xdr:cNvPr id="19" name="Rectangle 18">
          <a:extLst>
            <a:ext uri="{FF2B5EF4-FFF2-40B4-BE49-F238E27FC236}">
              <a16:creationId xmlns:a16="http://schemas.microsoft.com/office/drawing/2014/main" id="{00000000-0008-0000-1A00-000013000000}"/>
            </a:ext>
          </a:extLst>
        </xdr:cNvPr>
        <xdr:cNvSpPr/>
      </xdr:nvSpPr>
      <xdr:spPr>
        <a:xfrm>
          <a:off x="11101917" y="5027083"/>
          <a:ext cx="802091" cy="2861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 4</a:t>
          </a:r>
        </a:p>
      </xdr:txBody>
    </xdr:sp>
    <xdr:clientData/>
  </xdr:twoCellAnchor>
  <xdr:twoCellAnchor>
    <xdr:from>
      <xdr:col>8</xdr:col>
      <xdr:colOff>289984</xdr:colOff>
      <xdr:row>9</xdr:row>
      <xdr:rowOff>120650</xdr:rowOff>
    </xdr:from>
    <xdr:to>
      <xdr:col>9</xdr:col>
      <xdr:colOff>478241</xdr:colOff>
      <xdr:row>10</xdr:row>
      <xdr:rowOff>121024</xdr:rowOff>
    </xdr:to>
    <xdr:sp macro="" textlink="">
      <xdr:nvSpPr>
        <xdr:cNvPr id="21" name="Rectangle 20">
          <a:extLst>
            <a:ext uri="{FF2B5EF4-FFF2-40B4-BE49-F238E27FC236}">
              <a16:creationId xmlns:a16="http://schemas.microsoft.com/office/drawing/2014/main" id="{00000000-0008-0000-1A00-000015000000}"/>
            </a:ext>
          </a:extLst>
        </xdr:cNvPr>
        <xdr:cNvSpPr/>
      </xdr:nvSpPr>
      <xdr:spPr>
        <a:xfrm>
          <a:off x="9317567" y="5020733"/>
          <a:ext cx="802091" cy="2861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 5</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C604826-4F10-4B5A-9DCD-0EF379BC3A47}" name="Table1" displayName="Table1" ref="P4:R22" totalsRowShown="0" headerRowDxfId="5" dataDxfId="4">
  <autoFilter ref="P4:R22" xr:uid="{CC604826-4F10-4B5A-9DCD-0EF379BC3A47}">
    <filterColumn colId="0" hiddenButton="1"/>
    <filterColumn colId="1" hiddenButton="1"/>
    <filterColumn colId="2" hiddenButton="1"/>
  </autoFilter>
  <tableColumns count="3">
    <tableColumn id="1" xr3:uid="{4AAB7945-FC96-4E98-83B5-D892614BEAAE}" name="Name of Category  " dataDxfId="3"/>
    <tableColumn id="2" xr3:uid="{5F2DCDB2-3859-49FD-B50F-A0473EF52B03}" name="Name of Cause " dataDxfId="2"/>
    <tableColumn id="3" xr3:uid="{C1B0D588-BE5C-4BB9-B402-36E0981A8545}" name="Description of how the &quot;Cause&quot; may impact the &quot;Effect&quot; " dataDxfId="1"/>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9.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1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21.xml.rels><?xml version="1.0" encoding="UTF-8" standalone="yes"?>
<Relationships xmlns="http://schemas.openxmlformats.org/package/2006/relationships"><Relationship Id="rId1" Type="http://schemas.openxmlformats.org/officeDocument/2006/relationships/hyperlink" Target="https://www.youtube.com/watch?v=o-cmndW_3ZI"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A1:E65"/>
  <sheetViews>
    <sheetView topLeftCell="A16" zoomScale="145" zoomScaleNormal="145" zoomScaleSheetLayoutView="75" workbookViewId="0">
      <selection activeCell="B33" sqref="B33:C33"/>
    </sheetView>
  </sheetViews>
  <sheetFormatPr defaultRowHeight="13.2" x14ac:dyDescent="0.25"/>
  <cols>
    <col min="1" max="1" width="23.44140625" customWidth="1"/>
    <col min="2" max="2" width="50" style="4" customWidth="1"/>
    <col min="3" max="3" width="32.109375" customWidth="1"/>
  </cols>
  <sheetData>
    <row r="1" spans="1:5" s="31" customFormat="1" ht="21" x14ac:dyDescent="0.4">
      <c r="A1" s="288" t="s">
        <v>388</v>
      </c>
      <c r="B1" s="289"/>
      <c r="C1" s="287"/>
    </row>
    <row r="2" spans="1:5" ht="15.6" x14ac:dyDescent="0.3">
      <c r="A2" s="30"/>
    </row>
    <row r="3" spans="1:5" x14ac:dyDescent="0.25">
      <c r="A3" s="380" t="s">
        <v>412</v>
      </c>
    </row>
    <row r="4" spans="1:5" ht="17.399999999999999" customHeight="1" x14ac:dyDescent="0.25">
      <c r="A4" s="381" t="s">
        <v>407</v>
      </c>
      <c r="B4" s="382" t="s">
        <v>409</v>
      </c>
    </row>
    <row r="5" spans="1:5" x14ac:dyDescent="0.25">
      <c r="A5" s="383" t="s">
        <v>401</v>
      </c>
      <c r="B5" s="201" t="s">
        <v>410</v>
      </c>
    </row>
    <row r="6" spans="1:5" x14ac:dyDescent="0.25">
      <c r="A6" s="384" t="s">
        <v>402</v>
      </c>
      <c r="B6" s="201" t="s">
        <v>318</v>
      </c>
    </row>
    <row r="7" spans="1:5" x14ac:dyDescent="0.25">
      <c r="A7" s="385" t="s">
        <v>403</v>
      </c>
      <c r="B7" s="201" t="s">
        <v>484</v>
      </c>
    </row>
    <row r="8" spans="1:5" x14ac:dyDescent="0.25">
      <c r="A8" s="386" t="s">
        <v>404</v>
      </c>
      <c r="B8" s="201" t="s">
        <v>293</v>
      </c>
    </row>
    <row r="9" spans="1:5" x14ac:dyDescent="0.25">
      <c r="A9" s="387" t="s">
        <v>405</v>
      </c>
      <c r="B9" s="201" t="s">
        <v>23</v>
      </c>
    </row>
    <row r="10" spans="1:5" x14ac:dyDescent="0.25">
      <c r="A10" s="388" t="s">
        <v>406</v>
      </c>
      <c r="B10" s="201" t="s">
        <v>408</v>
      </c>
    </row>
    <row r="11" spans="1:5" ht="15.6" x14ac:dyDescent="0.3">
      <c r="A11" s="30"/>
    </row>
    <row r="12" spans="1:5" ht="13.8" thickBot="1" x14ac:dyDescent="0.3">
      <c r="A12" s="380" t="s">
        <v>411</v>
      </c>
    </row>
    <row r="13" spans="1:5" ht="13.8" thickBot="1" x14ac:dyDescent="0.3">
      <c r="A13" s="395" t="s">
        <v>323</v>
      </c>
      <c r="B13" s="647" t="s">
        <v>106</v>
      </c>
      <c r="C13" s="647"/>
    </row>
    <row r="14" spans="1:5" ht="25.5" customHeight="1" thickBot="1" x14ac:dyDescent="0.3">
      <c r="A14" s="446" t="s">
        <v>414</v>
      </c>
      <c r="B14" s="648" t="s">
        <v>415</v>
      </c>
      <c r="C14" s="645"/>
      <c r="E14" s="516"/>
    </row>
    <row r="15" spans="1:5" ht="25.5" customHeight="1" thickBot="1" x14ac:dyDescent="0.3">
      <c r="A15" s="446" t="s">
        <v>287</v>
      </c>
      <c r="B15" s="639" t="s">
        <v>288</v>
      </c>
      <c r="C15" s="640"/>
    </row>
    <row r="16" spans="1:5" ht="28.5" customHeight="1" thickBot="1" x14ac:dyDescent="0.3">
      <c r="A16" s="446" t="s">
        <v>300</v>
      </c>
      <c r="B16" s="639" t="s">
        <v>319</v>
      </c>
      <c r="C16" s="640"/>
    </row>
    <row r="17" spans="1:3" ht="27" customHeight="1" thickBot="1" x14ac:dyDescent="0.3">
      <c r="A17" s="446" t="s">
        <v>147</v>
      </c>
      <c r="B17" s="639" t="s">
        <v>148</v>
      </c>
      <c r="C17" s="646"/>
    </row>
    <row r="18" spans="1:3" ht="27" customHeight="1" thickBot="1" x14ac:dyDescent="0.3">
      <c r="A18" s="445" t="s">
        <v>123</v>
      </c>
      <c r="B18" s="645" t="s">
        <v>177</v>
      </c>
      <c r="C18" s="645"/>
    </row>
    <row r="19" spans="1:3" ht="13.8" thickBot="1" x14ac:dyDescent="0.3">
      <c r="A19" s="390" t="s">
        <v>103</v>
      </c>
      <c r="B19" s="648" t="s">
        <v>416</v>
      </c>
      <c r="C19" s="645"/>
    </row>
    <row r="20" spans="1:3" ht="17.399999999999999" customHeight="1" thickBot="1" x14ac:dyDescent="0.3">
      <c r="A20" s="390" t="s">
        <v>550</v>
      </c>
      <c r="B20" s="639" t="s">
        <v>551</v>
      </c>
      <c r="C20" s="640"/>
    </row>
    <row r="21" spans="1:3" ht="26.4" customHeight="1" thickBot="1" x14ac:dyDescent="0.3">
      <c r="A21" s="390" t="s">
        <v>305</v>
      </c>
      <c r="B21" s="639" t="s">
        <v>304</v>
      </c>
      <c r="C21" s="646"/>
    </row>
    <row r="22" spans="1:3" ht="15.75" customHeight="1" thickBot="1" x14ac:dyDescent="0.3">
      <c r="A22" s="390" t="s">
        <v>122</v>
      </c>
      <c r="B22" s="648" t="s">
        <v>417</v>
      </c>
      <c r="C22" s="645"/>
    </row>
    <row r="23" spans="1:3" ht="23.25" customHeight="1" thickBot="1" x14ac:dyDescent="0.3">
      <c r="A23" s="389" t="s">
        <v>485</v>
      </c>
      <c r="B23" s="648" t="s">
        <v>486</v>
      </c>
      <c r="C23" s="645"/>
    </row>
    <row r="24" spans="1:3" ht="25.95" customHeight="1" thickBot="1" x14ac:dyDescent="0.3">
      <c r="A24" s="389" t="s">
        <v>298</v>
      </c>
      <c r="B24" s="639" t="s">
        <v>299</v>
      </c>
      <c r="C24" s="640"/>
    </row>
    <row r="25" spans="1:3" ht="41.4" customHeight="1" thickBot="1" x14ac:dyDescent="0.3">
      <c r="A25" s="389" t="s">
        <v>413</v>
      </c>
      <c r="B25" s="639" t="s">
        <v>418</v>
      </c>
      <c r="C25" s="640"/>
    </row>
    <row r="26" spans="1:3" ht="25.95" customHeight="1" thickBot="1" x14ac:dyDescent="0.3">
      <c r="A26" s="389" t="s">
        <v>303</v>
      </c>
      <c r="B26" s="648" t="s">
        <v>176</v>
      </c>
      <c r="C26" s="645"/>
    </row>
    <row r="27" spans="1:3" ht="25.95" customHeight="1" thickBot="1" x14ac:dyDescent="0.3">
      <c r="A27" s="389" t="s">
        <v>495</v>
      </c>
      <c r="B27" s="639" t="s">
        <v>496</v>
      </c>
      <c r="C27" s="640"/>
    </row>
    <row r="28" spans="1:3" ht="25.95" customHeight="1" thickBot="1" x14ac:dyDescent="0.3">
      <c r="A28" s="389" t="s">
        <v>104</v>
      </c>
      <c r="B28" s="639" t="s">
        <v>153</v>
      </c>
      <c r="C28" s="640"/>
    </row>
    <row r="29" spans="1:3" ht="25.95" customHeight="1" thickBot="1" x14ac:dyDescent="0.3">
      <c r="A29" s="389" t="s">
        <v>498</v>
      </c>
      <c r="B29" s="648" t="s">
        <v>499</v>
      </c>
      <c r="C29" s="645"/>
    </row>
    <row r="30" spans="1:3" ht="24.75" customHeight="1" thickBot="1" x14ac:dyDescent="0.3">
      <c r="A30" s="391" t="s">
        <v>156</v>
      </c>
      <c r="B30" s="645" t="s">
        <v>178</v>
      </c>
      <c r="C30" s="645"/>
    </row>
    <row r="31" spans="1:3" ht="21.6" customHeight="1" thickBot="1" x14ac:dyDescent="0.3">
      <c r="A31" s="391" t="s">
        <v>1582</v>
      </c>
      <c r="B31" s="639" t="s">
        <v>1583</v>
      </c>
      <c r="C31" s="646"/>
    </row>
    <row r="32" spans="1:3" ht="27" customHeight="1" thickBot="1" x14ac:dyDescent="0.3">
      <c r="A32" s="391" t="s">
        <v>337</v>
      </c>
      <c r="B32" s="639" t="s">
        <v>345</v>
      </c>
      <c r="C32" s="640"/>
    </row>
    <row r="33" spans="1:3" ht="28.95" customHeight="1" thickBot="1" x14ac:dyDescent="0.3">
      <c r="A33" s="391" t="s">
        <v>160</v>
      </c>
      <c r="B33" s="639" t="s">
        <v>162</v>
      </c>
      <c r="C33" s="640"/>
    </row>
    <row r="34" spans="1:3" ht="14.25" customHeight="1" thickBot="1" x14ac:dyDescent="0.3">
      <c r="A34" s="391" t="s">
        <v>161</v>
      </c>
      <c r="B34" s="645" t="s">
        <v>163</v>
      </c>
      <c r="C34" s="645"/>
    </row>
    <row r="35" spans="1:3" ht="25.5" customHeight="1" thickBot="1" x14ac:dyDescent="0.3">
      <c r="A35" s="391" t="s">
        <v>120</v>
      </c>
      <c r="B35" s="648" t="s">
        <v>154</v>
      </c>
      <c r="C35" s="645"/>
    </row>
    <row r="36" spans="1:3" ht="26.25" customHeight="1" thickBot="1" x14ac:dyDescent="0.3">
      <c r="A36" s="391" t="s">
        <v>149</v>
      </c>
      <c r="B36" s="648" t="s">
        <v>150</v>
      </c>
      <c r="C36" s="645"/>
    </row>
    <row r="37" spans="1:3" ht="26.25" customHeight="1" thickBot="1" x14ac:dyDescent="0.3">
      <c r="A37" s="391" t="s">
        <v>1551</v>
      </c>
      <c r="B37" s="639" t="s">
        <v>1552</v>
      </c>
      <c r="C37" s="640"/>
    </row>
    <row r="38" spans="1:3" ht="26.25" customHeight="1" thickBot="1" x14ac:dyDescent="0.3">
      <c r="A38" s="391" t="s">
        <v>437</v>
      </c>
      <c r="B38" s="639" t="s">
        <v>438</v>
      </c>
      <c r="C38" s="640"/>
    </row>
    <row r="39" spans="1:3" ht="26.25" customHeight="1" thickBot="1" x14ac:dyDescent="0.3">
      <c r="A39" s="392" t="s">
        <v>124</v>
      </c>
      <c r="B39" s="648" t="s">
        <v>456</v>
      </c>
      <c r="C39" s="645"/>
    </row>
    <row r="40" spans="1:3" ht="29.4" customHeight="1" thickBot="1" x14ac:dyDescent="0.3">
      <c r="A40" s="392" t="s">
        <v>500</v>
      </c>
      <c r="B40" s="639" t="s">
        <v>502</v>
      </c>
      <c r="C40" s="646"/>
    </row>
    <row r="41" spans="1:3" ht="26.25" customHeight="1" thickBot="1" x14ac:dyDescent="0.3">
      <c r="A41" s="392" t="s">
        <v>455</v>
      </c>
      <c r="B41" s="639" t="s">
        <v>501</v>
      </c>
      <c r="C41" s="646"/>
    </row>
    <row r="42" spans="1:3" ht="24.75" customHeight="1" thickBot="1" x14ac:dyDescent="0.3">
      <c r="A42" s="393" t="s">
        <v>125</v>
      </c>
      <c r="B42" s="645" t="s">
        <v>179</v>
      </c>
      <c r="C42" s="645"/>
    </row>
    <row r="43" spans="1:3" x14ac:dyDescent="0.25">
      <c r="A43" s="204"/>
      <c r="B43" s="204"/>
      <c r="C43" s="204"/>
    </row>
    <row r="44" spans="1:3" ht="13.8" thickBot="1" x14ac:dyDescent="0.3">
      <c r="A44" s="380" t="s">
        <v>419</v>
      </c>
      <c r="B44" s="204"/>
      <c r="C44" s="204"/>
    </row>
    <row r="45" spans="1:3" ht="13.5" customHeight="1" thickBot="1" x14ac:dyDescent="0.3">
      <c r="A45" s="205" t="s">
        <v>4</v>
      </c>
      <c r="B45" s="205" t="s">
        <v>5</v>
      </c>
      <c r="C45" s="205" t="s">
        <v>127</v>
      </c>
    </row>
    <row r="46" spans="1:3" ht="13.8" thickBot="1" x14ac:dyDescent="0.3">
      <c r="A46" s="206" t="s">
        <v>9</v>
      </c>
      <c r="B46" s="207" t="s">
        <v>55</v>
      </c>
      <c r="C46" s="207" t="s">
        <v>128</v>
      </c>
    </row>
    <row r="47" spans="1:3" ht="53.4" thickBot="1" x14ac:dyDescent="0.3">
      <c r="A47" s="206" t="s">
        <v>3</v>
      </c>
      <c r="B47" s="207" t="s">
        <v>180</v>
      </c>
      <c r="C47" s="207" t="s">
        <v>128</v>
      </c>
    </row>
    <row r="48" spans="1:3" ht="25.5" customHeight="1" thickBot="1" x14ac:dyDescent="0.3">
      <c r="A48" s="206" t="s">
        <v>183</v>
      </c>
      <c r="B48" s="208" t="s">
        <v>184</v>
      </c>
      <c r="C48" s="207" t="s">
        <v>129</v>
      </c>
    </row>
    <row r="49" spans="1:5" ht="27" customHeight="1" thickBot="1" x14ac:dyDescent="0.3">
      <c r="A49" s="206" t="s">
        <v>186</v>
      </c>
      <c r="B49" s="208" t="s">
        <v>185</v>
      </c>
      <c r="C49" s="207" t="s">
        <v>129</v>
      </c>
      <c r="D49" s="21"/>
      <c r="E49" s="21"/>
    </row>
    <row r="50" spans="1:5" ht="13.8" thickBot="1" x14ac:dyDescent="0.3">
      <c r="A50" s="206" t="s">
        <v>189</v>
      </c>
      <c r="B50" s="207" t="s">
        <v>56</v>
      </c>
      <c r="C50" s="207" t="s">
        <v>128</v>
      </c>
    </row>
    <row r="51" spans="1:5" ht="31.5" customHeight="1" thickBot="1" x14ac:dyDescent="0.3">
      <c r="A51" s="206" t="s">
        <v>190</v>
      </c>
      <c r="B51" s="208" t="s">
        <v>424</v>
      </c>
      <c r="C51" s="207" t="s">
        <v>128</v>
      </c>
    </row>
    <row r="52" spans="1:5" ht="27" thickBot="1" x14ac:dyDescent="0.3">
      <c r="A52" s="206" t="s">
        <v>191</v>
      </c>
      <c r="B52" s="379" t="s">
        <v>422</v>
      </c>
      <c r="C52" s="207" t="s">
        <v>128</v>
      </c>
    </row>
    <row r="53" spans="1:5" ht="14.25" customHeight="1" thickBot="1" x14ac:dyDescent="0.3">
      <c r="A53" s="206" t="s">
        <v>192</v>
      </c>
      <c r="B53" s="207" t="s">
        <v>61</v>
      </c>
      <c r="C53" s="207" t="s">
        <v>128</v>
      </c>
    </row>
    <row r="54" spans="1:5" ht="39" customHeight="1" thickBot="1" x14ac:dyDescent="0.3">
      <c r="A54" s="206" t="s">
        <v>141</v>
      </c>
      <c r="B54" s="208" t="s">
        <v>187</v>
      </c>
      <c r="C54" s="207" t="s">
        <v>128</v>
      </c>
    </row>
    <row r="55" spans="1:5" ht="13.8" thickBot="1" x14ac:dyDescent="0.3">
      <c r="A55" s="206" t="s">
        <v>0</v>
      </c>
      <c r="B55" s="207" t="s">
        <v>17</v>
      </c>
      <c r="C55" s="207" t="s">
        <v>128</v>
      </c>
    </row>
    <row r="56" spans="1:5" ht="13.8" thickBot="1" x14ac:dyDescent="0.3">
      <c r="A56" s="206" t="s">
        <v>1</v>
      </c>
      <c r="B56" s="207" t="s">
        <v>39</v>
      </c>
      <c r="C56" s="207" t="s">
        <v>128</v>
      </c>
    </row>
    <row r="57" spans="1:5" ht="13.8" thickBot="1" x14ac:dyDescent="0.3">
      <c r="A57" s="206" t="s">
        <v>2</v>
      </c>
      <c r="B57" s="207" t="s">
        <v>40</v>
      </c>
      <c r="C57" s="207" t="s">
        <v>128</v>
      </c>
    </row>
    <row r="58" spans="1:5" ht="13.8" thickBot="1" x14ac:dyDescent="0.3">
      <c r="A58" s="206" t="s">
        <v>188</v>
      </c>
      <c r="B58" s="207" t="s">
        <v>18</v>
      </c>
      <c r="C58" s="207" t="s">
        <v>128</v>
      </c>
    </row>
    <row r="59" spans="1:5" ht="27" thickBot="1" x14ac:dyDescent="0.3">
      <c r="A59" s="206" t="s">
        <v>193</v>
      </c>
      <c r="B59" s="208" t="s">
        <v>425</v>
      </c>
      <c r="C59" s="207" t="s">
        <v>128</v>
      </c>
    </row>
    <row r="60" spans="1:5" ht="27" thickBot="1" x14ac:dyDescent="0.3">
      <c r="A60" s="206" t="s">
        <v>194</v>
      </c>
      <c r="B60" s="379" t="s">
        <v>423</v>
      </c>
      <c r="C60" s="207" t="s">
        <v>128</v>
      </c>
    </row>
    <row r="61" spans="1:5" ht="13.8" thickBot="1" x14ac:dyDescent="0.3">
      <c r="A61" s="206" t="s">
        <v>195</v>
      </c>
      <c r="B61" s="207" t="s">
        <v>62</v>
      </c>
      <c r="C61" s="207" t="s">
        <v>128</v>
      </c>
    </row>
    <row r="62" spans="1:5" x14ac:dyDescent="0.25">
      <c r="A62" s="209"/>
      <c r="B62" s="210"/>
      <c r="C62" s="210"/>
    </row>
    <row r="63" spans="1:5" ht="13.8" thickBot="1" x14ac:dyDescent="0.3">
      <c r="A63" s="380" t="s">
        <v>420</v>
      </c>
      <c r="B63" s="211"/>
      <c r="C63" s="211"/>
    </row>
    <row r="64" spans="1:5" ht="13.8" thickBot="1" x14ac:dyDescent="0.3">
      <c r="A64" s="205" t="s">
        <v>196</v>
      </c>
      <c r="B64" s="643" t="s">
        <v>19</v>
      </c>
      <c r="C64" s="644"/>
    </row>
    <row r="65" spans="1:3" ht="41.25" customHeight="1" x14ac:dyDescent="0.25">
      <c r="A65" s="212" t="s">
        <v>16</v>
      </c>
      <c r="B65" s="641" t="s">
        <v>421</v>
      </c>
      <c r="C65" s="642"/>
    </row>
  </sheetData>
  <mergeCells count="32">
    <mergeCell ref="B13:C13"/>
    <mergeCell ref="B14:C14"/>
    <mergeCell ref="B19:C19"/>
    <mergeCell ref="B34:C34"/>
    <mergeCell ref="B39:C39"/>
    <mergeCell ref="B22:C22"/>
    <mergeCell ref="B18:C18"/>
    <mergeCell ref="B23:C23"/>
    <mergeCell ref="B35:C35"/>
    <mergeCell ref="B29:C29"/>
    <mergeCell ref="B36:C36"/>
    <mergeCell ref="B33:C33"/>
    <mergeCell ref="B26:C26"/>
    <mergeCell ref="B17:C17"/>
    <mergeCell ref="B30:C30"/>
    <mergeCell ref="B15:C15"/>
    <mergeCell ref="B16:C16"/>
    <mergeCell ref="B37:C37"/>
    <mergeCell ref="B38:C38"/>
    <mergeCell ref="B65:C65"/>
    <mergeCell ref="B64:C64"/>
    <mergeCell ref="B42:C42"/>
    <mergeCell ref="B24:C24"/>
    <mergeCell ref="B32:C32"/>
    <mergeCell ref="B25:C25"/>
    <mergeCell ref="B40:C40"/>
    <mergeCell ref="B41:C41"/>
    <mergeCell ref="B27:C27"/>
    <mergeCell ref="B28:C28"/>
    <mergeCell ref="B20:C20"/>
    <mergeCell ref="B21:C21"/>
    <mergeCell ref="B31:C31"/>
  </mergeCells>
  <phoneticPr fontId="3" type="noConversion"/>
  <pageMargins left="0.75" right="0.75" top="1" bottom="1" header="0.5" footer="0.5"/>
  <pageSetup paperSize="9" orientation="portrait" horizontalDpi="4294967293" verticalDpi="300" r:id="rId1"/>
  <headerFooter alignWithMargins="0">
    <oddHeader>&amp;L&amp;A&amp;CHow to use TRADE Tasks</oddHeader>
    <oddFooter>&amp;L© COER Ltd, www.coer.co.nz&amp;CPg.&amp;P of &amp;N&amp;R&amp;F</oddFooter>
  </headerFooter>
  <rowBreaks count="1" manualBreakCount="1">
    <brk id="6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6">
    <tabColor theme="1"/>
  </sheetPr>
  <dimension ref="A1:J83"/>
  <sheetViews>
    <sheetView tabSelected="1" topLeftCell="A40" zoomScale="110" zoomScaleNormal="110" workbookViewId="0">
      <selection activeCell="C51" sqref="C51"/>
    </sheetView>
  </sheetViews>
  <sheetFormatPr defaultColWidth="9.109375" defaultRowHeight="13.2" x14ac:dyDescent="0.25"/>
  <cols>
    <col min="1" max="1" width="18.44140625" style="638" customWidth="1"/>
    <col min="2" max="2" width="5.33203125" style="638" customWidth="1"/>
    <col min="3" max="3" width="26.5546875" style="638" customWidth="1"/>
    <col min="4" max="4" width="107" style="638" customWidth="1"/>
    <col min="5" max="5" width="24.77734375" style="158" customWidth="1"/>
    <col min="6" max="6" width="5.44140625" style="638" customWidth="1"/>
    <col min="7" max="7" width="6.5546875" style="638" customWidth="1"/>
    <col min="8" max="8" width="11.6640625" style="638" customWidth="1"/>
    <col min="9" max="9" width="27" style="638" customWidth="1"/>
    <col min="10" max="16384" width="9.109375" style="638"/>
  </cols>
  <sheetData>
    <row r="1" spans="1:10" ht="22.2" customHeight="1" thickBot="1" x14ac:dyDescent="0.45">
      <c r="A1" s="649" t="s">
        <v>286</v>
      </c>
      <c r="B1" s="650"/>
      <c r="C1" s="650"/>
      <c r="D1" s="650"/>
      <c r="E1" s="650"/>
      <c r="F1" s="650"/>
      <c r="G1" s="650"/>
      <c r="H1" s="650"/>
      <c r="I1" s="650"/>
      <c r="J1" s="159"/>
    </row>
    <row r="2" spans="1:10" s="158" customFormat="1" ht="26.4" x14ac:dyDescent="0.25">
      <c r="A2" s="223" t="s">
        <v>202</v>
      </c>
      <c r="B2" s="223" t="s">
        <v>203</v>
      </c>
      <c r="C2" s="223" t="s">
        <v>204</v>
      </c>
      <c r="D2" s="223" t="s">
        <v>205</v>
      </c>
      <c r="E2" s="223" t="s">
        <v>1553</v>
      </c>
      <c r="F2" s="223" t="s">
        <v>284</v>
      </c>
      <c r="G2" s="223" t="s">
        <v>285</v>
      </c>
      <c r="H2" s="223" t="s">
        <v>206</v>
      </c>
      <c r="I2" s="223" t="s">
        <v>291</v>
      </c>
    </row>
    <row r="3" spans="1:10" s="158" customFormat="1" ht="26.4" x14ac:dyDescent="0.25">
      <c r="A3" s="224" t="s">
        <v>207</v>
      </c>
      <c r="B3" s="167">
        <v>1.1000000000000001</v>
      </c>
      <c r="C3" s="172" t="s">
        <v>208</v>
      </c>
      <c r="D3" s="168" t="s">
        <v>209</v>
      </c>
      <c r="E3" s="168"/>
      <c r="F3" s="168"/>
      <c r="G3" s="168"/>
      <c r="H3" s="167"/>
      <c r="I3" s="167"/>
    </row>
    <row r="4" spans="1:10" s="158" customFormat="1" ht="13.5" customHeight="1" x14ac:dyDescent="0.25">
      <c r="A4" s="224"/>
      <c r="B4" s="167">
        <v>1.2</v>
      </c>
      <c r="C4" s="167" t="s">
        <v>210</v>
      </c>
      <c r="D4" s="168" t="s">
        <v>211</v>
      </c>
      <c r="E4" s="168"/>
      <c r="F4" s="168"/>
      <c r="G4" s="168"/>
      <c r="H4" s="167"/>
      <c r="I4" s="167"/>
    </row>
    <row r="5" spans="1:10" s="158" customFormat="1" ht="13.5" customHeight="1" x14ac:dyDescent="0.25">
      <c r="A5" s="224"/>
      <c r="B5" s="167"/>
      <c r="C5" s="167"/>
      <c r="D5" s="168" t="s">
        <v>212</v>
      </c>
      <c r="E5" s="168"/>
      <c r="F5" s="168"/>
      <c r="G5" s="168"/>
      <c r="H5" s="167"/>
      <c r="I5" s="167"/>
    </row>
    <row r="6" spans="1:10" s="158" customFormat="1" ht="13.5" customHeight="1" x14ac:dyDescent="0.25">
      <c r="A6" s="224"/>
      <c r="B6" s="167">
        <v>1.3</v>
      </c>
      <c r="C6" s="167" t="s">
        <v>213</v>
      </c>
      <c r="D6" s="168" t="s">
        <v>214</v>
      </c>
      <c r="E6" s="168"/>
      <c r="F6" s="168"/>
      <c r="G6" s="168"/>
      <c r="H6" s="167"/>
      <c r="I6" s="167"/>
    </row>
    <row r="7" spans="1:10" s="158" customFormat="1" ht="13.5" customHeight="1" x14ac:dyDescent="0.25">
      <c r="A7" s="224"/>
      <c r="B7" s="167">
        <v>1.4</v>
      </c>
      <c r="C7" s="167" t="s">
        <v>215</v>
      </c>
      <c r="D7" s="168" t="s">
        <v>216</v>
      </c>
      <c r="E7" s="168"/>
      <c r="F7" s="168"/>
      <c r="G7" s="168"/>
      <c r="H7" s="167"/>
      <c r="I7" s="167"/>
    </row>
    <row r="8" spans="1:10" s="158" customFormat="1" ht="26.4" x14ac:dyDescent="0.25">
      <c r="A8" s="224"/>
      <c r="B8" s="167">
        <v>1.5</v>
      </c>
      <c r="C8" s="167" t="s">
        <v>217</v>
      </c>
      <c r="D8" s="168" t="s">
        <v>218</v>
      </c>
      <c r="E8" s="168" t="s">
        <v>1554</v>
      </c>
      <c r="F8" s="168"/>
      <c r="G8" s="168"/>
      <c r="H8" s="167"/>
      <c r="I8" s="167"/>
    </row>
    <row r="9" spans="1:10" s="158" customFormat="1" ht="20.399999999999999" customHeight="1" x14ac:dyDescent="0.25">
      <c r="A9" s="224"/>
      <c r="B9" s="167"/>
      <c r="C9" s="167"/>
      <c r="D9" s="168" t="s">
        <v>219</v>
      </c>
      <c r="E9" s="168" t="s">
        <v>1555</v>
      </c>
      <c r="F9" s="168"/>
      <c r="G9" s="168"/>
      <c r="H9" s="167"/>
      <c r="I9" s="167"/>
    </row>
    <row r="10" spans="1:10" s="158" customFormat="1" ht="20.399999999999999" x14ac:dyDescent="0.25">
      <c r="A10" s="224"/>
      <c r="B10" s="167">
        <v>1.6</v>
      </c>
      <c r="C10" s="167" t="s">
        <v>220</v>
      </c>
      <c r="D10" s="168" t="s">
        <v>221</v>
      </c>
      <c r="E10" s="168" t="s">
        <v>1556</v>
      </c>
      <c r="F10" s="168"/>
      <c r="G10" s="168"/>
      <c r="H10" s="167"/>
      <c r="I10" s="167"/>
    </row>
    <row r="11" spans="1:10" s="158" customFormat="1" x14ac:dyDescent="0.25">
      <c r="A11" s="224"/>
      <c r="B11" s="167"/>
      <c r="C11" s="167"/>
      <c r="D11" s="168" t="s">
        <v>222</v>
      </c>
      <c r="E11" s="168"/>
      <c r="F11" s="168"/>
      <c r="G11" s="168"/>
      <c r="H11" s="167"/>
      <c r="I11" s="167"/>
    </row>
    <row r="12" spans="1:10" s="158" customFormat="1" x14ac:dyDescent="0.25">
      <c r="A12" s="224"/>
      <c r="B12" s="167"/>
      <c r="C12" s="167"/>
      <c r="D12" s="168" t="s">
        <v>223</v>
      </c>
      <c r="E12" s="168"/>
      <c r="F12" s="168"/>
      <c r="G12" s="168"/>
      <c r="H12" s="167"/>
      <c r="I12" s="167"/>
    </row>
    <row r="13" spans="1:10" s="158" customFormat="1" x14ac:dyDescent="0.25">
      <c r="A13" s="224"/>
      <c r="B13" s="167"/>
      <c r="C13" s="167"/>
      <c r="D13" s="168" t="s">
        <v>224</v>
      </c>
      <c r="E13" s="168"/>
      <c r="F13" s="168"/>
      <c r="G13" s="168"/>
      <c r="H13" s="167"/>
      <c r="I13" s="167"/>
    </row>
    <row r="14" spans="1:10" s="158" customFormat="1" x14ac:dyDescent="0.25">
      <c r="A14" s="224"/>
      <c r="B14" s="167"/>
      <c r="C14" s="167"/>
      <c r="D14" s="168" t="s">
        <v>225</v>
      </c>
      <c r="E14" s="168"/>
      <c r="F14" s="168"/>
      <c r="G14" s="168"/>
      <c r="H14" s="167"/>
      <c r="I14" s="167"/>
    </row>
    <row r="15" spans="1:10" s="158" customFormat="1" ht="40.799999999999997" x14ac:dyDescent="0.25">
      <c r="A15" s="224"/>
      <c r="B15" s="167"/>
      <c r="C15" s="167"/>
      <c r="D15" s="168" t="s">
        <v>226</v>
      </c>
      <c r="E15" s="168" t="s">
        <v>196</v>
      </c>
      <c r="F15" s="168"/>
      <c r="G15" s="168"/>
      <c r="H15" s="167"/>
      <c r="I15" s="167"/>
    </row>
    <row r="16" spans="1:10" s="158" customFormat="1" x14ac:dyDescent="0.25">
      <c r="A16" s="224"/>
      <c r="B16" s="167"/>
      <c r="C16" s="167"/>
      <c r="D16" s="168" t="s">
        <v>227</v>
      </c>
      <c r="E16" s="168"/>
      <c r="F16" s="168"/>
      <c r="G16" s="168"/>
      <c r="H16" s="167"/>
      <c r="I16" s="167"/>
    </row>
    <row r="17" spans="1:9" s="158" customFormat="1" x14ac:dyDescent="0.25">
      <c r="A17" s="224"/>
      <c r="B17" s="172"/>
      <c r="C17" s="167"/>
      <c r="D17" s="168" t="s">
        <v>553</v>
      </c>
      <c r="E17" s="168" t="s">
        <v>1557</v>
      </c>
      <c r="F17" s="168"/>
      <c r="G17" s="168"/>
      <c r="H17" s="167"/>
      <c r="I17" s="167"/>
    </row>
    <row r="18" spans="1:9" s="158" customFormat="1" ht="20.399999999999999" x14ac:dyDescent="0.25">
      <c r="A18" s="224"/>
      <c r="B18" s="167"/>
      <c r="C18" s="167"/>
      <c r="D18" s="168" t="s">
        <v>228</v>
      </c>
      <c r="E18" s="168" t="s">
        <v>1558</v>
      </c>
      <c r="F18" s="168"/>
      <c r="G18" s="168"/>
      <c r="H18" s="167"/>
      <c r="I18" s="167"/>
    </row>
    <row r="19" spans="1:9" s="158" customFormat="1" x14ac:dyDescent="0.25">
      <c r="A19" s="224"/>
      <c r="B19" s="167"/>
      <c r="C19" s="167"/>
      <c r="D19" s="168" t="s">
        <v>229</v>
      </c>
      <c r="E19" s="168"/>
      <c r="F19" s="168"/>
      <c r="G19" s="168"/>
      <c r="H19" s="167"/>
      <c r="I19" s="167"/>
    </row>
    <row r="20" spans="1:9" s="158" customFormat="1" x14ac:dyDescent="0.25">
      <c r="A20" s="224"/>
      <c r="B20" s="167"/>
      <c r="C20" s="167"/>
      <c r="D20" s="168" t="s">
        <v>230</v>
      </c>
      <c r="E20" s="168"/>
      <c r="F20" s="168"/>
      <c r="G20" s="168"/>
      <c r="H20" s="167"/>
      <c r="I20" s="167"/>
    </row>
    <row r="21" spans="1:9" s="158" customFormat="1" x14ac:dyDescent="0.25">
      <c r="A21" s="224"/>
      <c r="B21" s="167"/>
      <c r="C21" s="167"/>
      <c r="D21" s="168" t="s">
        <v>552</v>
      </c>
      <c r="E21" s="168" t="s">
        <v>1559</v>
      </c>
      <c r="F21" s="168"/>
      <c r="G21" s="168"/>
      <c r="H21" s="167"/>
      <c r="I21" s="167"/>
    </row>
    <row r="22" spans="1:9" s="158" customFormat="1" x14ac:dyDescent="0.25">
      <c r="A22" s="224"/>
      <c r="B22" s="167"/>
      <c r="C22" s="167"/>
      <c r="D22" s="168" t="s">
        <v>231</v>
      </c>
      <c r="E22" s="168"/>
      <c r="F22" s="168"/>
      <c r="G22" s="168"/>
      <c r="H22" s="167"/>
      <c r="I22" s="167"/>
    </row>
    <row r="23" spans="1:9" s="158" customFormat="1" ht="20.399999999999999" x14ac:dyDescent="0.25">
      <c r="A23" s="224"/>
      <c r="B23" s="167"/>
      <c r="C23" s="167"/>
      <c r="D23" s="168" t="s">
        <v>232</v>
      </c>
      <c r="E23" s="168" t="s">
        <v>1560</v>
      </c>
      <c r="F23" s="168"/>
      <c r="G23" s="168"/>
      <c r="H23" s="167"/>
      <c r="I23" s="167"/>
    </row>
    <row r="24" spans="1:9" s="158" customFormat="1" ht="20.399999999999999" x14ac:dyDescent="0.25">
      <c r="A24" s="224"/>
      <c r="B24" s="167"/>
      <c r="C24" s="167"/>
      <c r="D24" s="168" t="s">
        <v>482</v>
      </c>
      <c r="E24" s="168"/>
      <c r="F24" s="168"/>
      <c r="G24" s="168"/>
      <c r="H24" s="167"/>
      <c r="I24" s="167"/>
    </row>
    <row r="25" spans="1:9" s="158" customFormat="1" x14ac:dyDescent="0.25">
      <c r="A25" s="224"/>
      <c r="B25" s="167"/>
      <c r="C25" s="167"/>
      <c r="D25" s="168" t="s">
        <v>233</v>
      </c>
      <c r="E25" s="168"/>
      <c r="F25" s="168"/>
      <c r="G25" s="168"/>
      <c r="H25" s="167"/>
      <c r="I25" s="167"/>
    </row>
    <row r="26" spans="1:9" s="158" customFormat="1" x14ac:dyDescent="0.25">
      <c r="A26" s="224"/>
      <c r="B26" s="167"/>
      <c r="C26" s="167"/>
      <c r="D26" s="168" t="s">
        <v>234</v>
      </c>
      <c r="E26" s="168"/>
      <c r="F26" s="168"/>
      <c r="G26" s="168"/>
      <c r="H26" s="167"/>
      <c r="I26" s="167"/>
    </row>
    <row r="27" spans="1:9" s="158" customFormat="1" ht="20.399999999999999" x14ac:dyDescent="0.25">
      <c r="A27" s="224"/>
      <c r="B27" s="167"/>
      <c r="C27" s="167"/>
      <c r="D27" s="168" t="s">
        <v>556</v>
      </c>
      <c r="E27" s="168" t="s">
        <v>1561</v>
      </c>
      <c r="F27" s="168"/>
      <c r="G27" s="168"/>
      <c r="H27" s="167"/>
      <c r="I27" s="167"/>
    </row>
    <row r="28" spans="1:9" s="158" customFormat="1" ht="20.399999999999999" x14ac:dyDescent="0.25">
      <c r="A28" s="224"/>
      <c r="B28" s="167">
        <v>1.7</v>
      </c>
      <c r="C28" s="167" t="s">
        <v>235</v>
      </c>
      <c r="D28" s="168" t="s">
        <v>236</v>
      </c>
      <c r="E28" s="168"/>
      <c r="F28" s="168"/>
      <c r="G28" s="168"/>
      <c r="H28" s="167"/>
      <c r="I28" s="167"/>
    </row>
    <row r="29" spans="1:9" s="158" customFormat="1" ht="26.4" x14ac:dyDescent="0.25">
      <c r="A29" s="224"/>
      <c r="B29" s="167">
        <v>1.8</v>
      </c>
      <c r="C29" s="167" t="s">
        <v>237</v>
      </c>
      <c r="D29" s="168" t="s">
        <v>238</v>
      </c>
      <c r="E29" s="168" t="s">
        <v>1562</v>
      </c>
      <c r="F29" s="168"/>
      <c r="G29" s="168"/>
      <c r="H29" s="167"/>
      <c r="I29" s="167"/>
    </row>
    <row r="30" spans="1:9" s="158" customFormat="1" x14ac:dyDescent="0.25">
      <c r="A30" s="224"/>
      <c r="B30" s="167"/>
      <c r="C30" s="167"/>
      <c r="D30" s="168" t="s">
        <v>239</v>
      </c>
      <c r="E30" s="168"/>
      <c r="F30" s="168"/>
      <c r="G30" s="168"/>
      <c r="H30" s="167"/>
      <c r="I30" s="167"/>
    </row>
    <row r="31" spans="1:9" s="158" customFormat="1" ht="26.4" x14ac:dyDescent="0.25">
      <c r="A31" s="224"/>
      <c r="B31" s="167">
        <v>1.9</v>
      </c>
      <c r="C31" s="167" t="s">
        <v>240</v>
      </c>
      <c r="D31" s="168" t="s">
        <v>241</v>
      </c>
      <c r="E31" s="168" t="s">
        <v>1556</v>
      </c>
      <c r="F31" s="168"/>
      <c r="G31" s="168"/>
      <c r="H31" s="167"/>
      <c r="I31" s="167"/>
    </row>
    <row r="32" spans="1:9" s="158" customFormat="1" ht="26.4" x14ac:dyDescent="0.25">
      <c r="A32" s="225" t="s">
        <v>479</v>
      </c>
      <c r="B32" s="167">
        <v>2.1</v>
      </c>
      <c r="C32" s="167" t="s">
        <v>242</v>
      </c>
      <c r="D32" s="168" t="s">
        <v>554</v>
      </c>
      <c r="E32" s="168" t="s">
        <v>1563</v>
      </c>
      <c r="F32" s="168"/>
      <c r="G32" s="168"/>
      <c r="H32" s="167"/>
      <c r="I32" s="167"/>
    </row>
    <row r="33" spans="1:9" s="158" customFormat="1" x14ac:dyDescent="0.25">
      <c r="A33" s="225"/>
      <c r="B33" s="167"/>
      <c r="C33" s="167"/>
      <c r="D33" s="168" t="s">
        <v>243</v>
      </c>
      <c r="E33" s="168"/>
      <c r="F33" s="168"/>
      <c r="G33" s="168"/>
      <c r="H33" s="167"/>
      <c r="I33" s="167"/>
    </row>
    <row r="34" spans="1:9" s="158" customFormat="1" ht="30.6" x14ac:dyDescent="0.25">
      <c r="A34" s="225"/>
      <c r="B34" s="167">
        <v>2.2000000000000002</v>
      </c>
      <c r="C34" s="167" t="s">
        <v>244</v>
      </c>
      <c r="D34" s="168" t="s">
        <v>245</v>
      </c>
      <c r="E34" s="168" t="s">
        <v>1564</v>
      </c>
      <c r="F34" s="168"/>
      <c r="G34" s="168"/>
      <c r="H34" s="167"/>
      <c r="I34" s="167"/>
    </row>
    <row r="35" spans="1:9" s="158" customFormat="1" x14ac:dyDescent="0.25">
      <c r="A35" s="225"/>
      <c r="B35" s="167"/>
      <c r="C35" s="167"/>
      <c r="D35" s="168" t="s">
        <v>555</v>
      </c>
      <c r="E35" s="168"/>
      <c r="F35" s="168"/>
      <c r="G35" s="168"/>
      <c r="H35" s="167"/>
      <c r="I35" s="167"/>
    </row>
    <row r="36" spans="1:9" s="158" customFormat="1" x14ac:dyDescent="0.25">
      <c r="A36" s="225"/>
      <c r="B36" s="167">
        <v>2.2999999999999998</v>
      </c>
      <c r="C36" s="167" t="s">
        <v>246</v>
      </c>
      <c r="D36" s="168" t="s">
        <v>247</v>
      </c>
      <c r="E36" s="168"/>
      <c r="F36" s="168"/>
      <c r="G36" s="168"/>
      <c r="H36" s="167"/>
      <c r="I36" s="167"/>
    </row>
    <row r="37" spans="1:9" s="158" customFormat="1" x14ac:dyDescent="0.25">
      <c r="A37" s="225"/>
      <c r="B37" s="167"/>
      <c r="C37" s="167"/>
      <c r="D37" s="168" t="s">
        <v>511</v>
      </c>
      <c r="E37" s="168" t="s">
        <v>1565</v>
      </c>
      <c r="F37" s="168"/>
      <c r="G37" s="168"/>
      <c r="H37" s="167"/>
      <c r="I37" s="167"/>
    </row>
    <row r="38" spans="1:9" s="158" customFormat="1" ht="26.4" x14ac:dyDescent="0.25">
      <c r="A38" s="225"/>
      <c r="B38" s="167">
        <v>2.4</v>
      </c>
      <c r="C38" s="167" t="s">
        <v>248</v>
      </c>
      <c r="D38" s="168" t="s">
        <v>249</v>
      </c>
      <c r="E38" s="168" t="s">
        <v>1566</v>
      </c>
      <c r="F38" s="168"/>
      <c r="G38" s="168"/>
      <c r="H38" s="167"/>
      <c r="I38" s="167"/>
    </row>
    <row r="39" spans="1:9" s="158" customFormat="1" ht="26.4" x14ac:dyDescent="0.25">
      <c r="A39" s="225"/>
      <c r="B39" s="167">
        <v>2.5</v>
      </c>
      <c r="C39" s="172" t="s">
        <v>487</v>
      </c>
      <c r="D39" s="168" t="s">
        <v>480</v>
      </c>
      <c r="E39" s="168" t="s">
        <v>1562</v>
      </c>
      <c r="F39" s="168"/>
      <c r="G39" s="168"/>
      <c r="H39" s="167"/>
      <c r="I39" s="167"/>
    </row>
    <row r="40" spans="1:9" s="158" customFormat="1" x14ac:dyDescent="0.25">
      <c r="A40" s="225"/>
      <c r="B40" s="167"/>
      <c r="C40" s="167"/>
      <c r="D40" s="168" t="s">
        <v>481</v>
      </c>
      <c r="E40" s="168"/>
      <c r="F40" s="168"/>
      <c r="G40" s="168"/>
      <c r="H40" s="167"/>
      <c r="I40" s="167"/>
    </row>
    <row r="41" spans="1:9" s="158" customFormat="1" ht="26.4" x14ac:dyDescent="0.25">
      <c r="A41" s="225"/>
      <c r="B41" s="167">
        <v>2.6</v>
      </c>
      <c r="C41" s="167" t="s">
        <v>240</v>
      </c>
      <c r="D41" s="168" t="s">
        <v>241</v>
      </c>
      <c r="E41" s="168" t="s">
        <v>1556</v>
      </c>
      <c r="F41" s="168"/>
      <c r="G41" s="168"/>
      <c r="H41" s="167"/>
      <c r="I41" s="167"/>
    </row>
    <row r="42" spans="1:9" s="158" customFormat="1" ht="26.4" x14ac:dyDescent="0.25">
      <c r="A42" s="226" t="s">
        <v>250</v>
      </c>
      <c r="B42" s="167">
        <v>3.1</v>
      </c>
      <c r="C42" s="172" t="s">
        <v>1584</v>
      </c>
      <c r="D42" s="168" t="s">
        <v>1592</v>
      </c>
      <c r="E42" s="168" t="s">
        <v>1590</v>
      </c>
      <c r="F42" s="168"/>
      <c r="G42" s="168"/>
      <c r="H42" s="167"/>
      <c r="I42" s="167"/>
    </row>
    <row r="43" spans="1:9" s="158" customFormat="1" ht="26.4" x14ac:dyDescent="0.25">
      <c r="A43" s="226"/>
      <c r="B43" s="167">
        <v>3.2</v>
      </c>
      <c r="C43" s="172" t="s">
        <v>1585</v>
      </c>
      <c r="D43" s="168" t="s">
        <v>1593</v>
      </c>
      <c r="E43" s="168" t="s">
        <v>1591</v>
      </c>
      <c r="F43" s="168"/>
      <c r="G43" s="168"/>
      <c r="H43" s="167"/>
      <c r="I43" s="167"/>
    </row>
    <row r="44" spans="1:9" s="158" customFormat="1" ht="26.4" x14ac:dyDescent="0.25">
      <c r="A44" s="226"/>
      <c r="B44" s="167">
        <v>3.3</v>
      </c>
      <c r="C44" s="172" t="s">
        <v>1586</v>
      </c>
      <c r="D44" s="168" t="s">
        <v>387</v>
      </c>
      <c r="E44" s="168" t="s">
        <v>1568</v>
      </c>
      <c r="F44" s="168"/>
      <c r="G44" s="168"/>
      <c r="H44" s="167"/>
      <c r="I44" s="167"/>
    </row>
    <row r="45" spans="1:9" s="158" customFormat="1" x14ac:dyDescent="0.25">
      <c r="A45" s="226"/>
      <c r="C45" s="167"/>
      <c r="D45" s="168" t="s">
        <v>1594</v>
      </c>
      <c r="E45" s="168" t="s">
        <v>1567</v>
      </c>
      <c r="F45" s="168"/>
      <c r="G45" s="168"/>
      <c r="H45" s="167"/>
      <c r="I45" s="167"/>
    </row>
    <row r="46" spans="1:9" s="158" customFormat="1" x14ac:dyDescent="0.25">
      <c r="A46" s="226"/>
      <c r="B46" s="167"/>
      <c r="C46" s="167"/>
      <c r="D46" s="168" t="s">
        <v>1595</v>
      </c>
      <c r="E46" s="168"/>
      <c r="F46" s="168"/>
      <c r="G46" s="168"/>
      <c r="H46" s="167"/>
      <c r="I46" s="167"/>
    </row>
    <row r="47" spans="1:9" s="158" customFormat="1" x14ac:dyDescent="0.25">
      <c r="A47" s="226"/>
      <c r="B47" s="167"/>
      <c r="C47" s="167"/>
      <c r="D47" s="168" t="s">
        <v>1596</v>
      </c>
      <c r="E47" s="168"/>
      <c r="F47" s="168"/>
      <c r="G47" s="168"/>
      <c r="H47" s="167"/>
      <c r="I47" s="167"/>
    </row>
    <row r="48" spans="1:9" s="158" customFormat="1" x14ac:dyDescent="0.25">
      <c r="A48" s="226"/>
      <c r="B48" s="167"/>
      <c r="C48" s="167"/>
      <c r="D48" s="168" t="s">
        <v>1597</v>
      </c>
      <c r="E48" s="168" t="s">
        <v>1598</v>
      </c>
      <c r="F48" s="168"/>
      <c r="G48" s="168"/>
      <c r="H48" s="167"/>
      <c r="I48" s="167"/>
    </row>
    <row r="49" spans="1:9" s="158" customFormat="1" x14ac:dyDescent="0.25">
      <c r="A49" s="226"/>
      <c r="B49" s="167"/>
      <c r="C49" s="167"/>
      <c r="D49" s="168" t="s">
        <v>251</v>
      </c>
      <c r="E49" s="168"/>
      <c r="F49" s="168"/>
      <c r="G49" s="168"/>
      <c r="H49" s="167"/>
      <c r="I49" s="167"/>
    </row>
    <row r="50" spans="1:9" s="158" customFormat="1" ht="30.6" customHeight="1" x14ac:dyDescent="0.25">
      <c r="A50" s="226"/>
      <c r="B50" s="167">
        <v>3.4</v>
      </c>
      <c r="C50" s="159" t="s">
        <v>1587</v>
      </c>
      <c r="D50" s="168" t="s">
        <v>1599</v>
      </c>
      <c r="E50" s="168"/>
      <c r="F50" s="168"/>
      <c r="G50" s="168"/>
      <c r="H50" s="167"/>
      <c r="I50" s="167"/>
    </row>
    <row r="51" spans="1:9" s="158" customFormat="1" x14ac:dyDescent="0.25">
      <c r="A51" s="226"/>
      <c r="B51" s="167"/>
      <c r="C51" s="167"/>
      <c r="D51" s="168" t="s">
        <v>1600</v>
      </c>
      <c r="E51" s="168" t="s">
        <v>1569</v>
      </c>
      <c r="F51" s="168"/>
      <c r="G51" s="168"/>
      <c r="H51" s="167"/>
      <c r="I51" s="167"/>
    </row>
    <row r="52" spans="1:9" s="158" customFormat="1" ht="26.4" x14ac:dyDescent="0.25">
      <c r="A52" s="226"/>
      <c r="B52" s="167">
        <v>3.5</v>
      </c>
      <c r="C52" s="172" t="s">
        <v>1588</v>
      </c>
      <c r="D52" s="168" t="s">
        <v>1601</v>
      </c>
      <c r="E52" s="168"/>
      <c r="F52" s="168"/>
      <c r="G52" s="168"/>
      <c r="H52" s="167"/>
      <c r="I52" s="167"/>
    </row>
    <row r="53" spans="1:9" s="158" customFormat="1" ht="20.399999999999999" x14ac:dyDescent="0.25">
      <c r="A53" s="226"/>
      <c r="B53" s="167"/>
      <c r="C53" s="167"/>
      <c r="D53" s="168" t="s">
        <v>557</v>
      </c>
      <c r="E53" s="168" t="s">
        <v>1570</v>
      </c>
      <c r="F53" s="168"/>
      <c r="G53" s="168"/>
      <c r="H53" s="167"/>
      <c r="I53" s="167"/>
    </row>
    <row r="54" spans="1:9" s="158" customFormat="1" x14ac:dyDescent="0.25">
      <c r="A54" s="226"/>
      <c r="B54" s="167"/>
      <c r="C54" s="167"/>
      <c r="D54" s="168" t="s">
        <v>558</v>
      </c>
      <c r="E54" s="168" t="s">
        <v>1571</v>
      </c>
      <c r="F54" s="168"/>
      <c r="G54" s="168"/>
      <c r="H54" s="167"/>
      <c r="I54" s="167"/>
    </row>
    <row r="55" spans="1:9" s="158" customFormat="1" x14ac:dyDescent="0.25">
      <c r="A55" s="226"/>
      <c r="B55" s="167"/>
      <c r="C55" s="167"/>
      <c r="D55" s="168" t="s">
        <v>559</v>
      </c>
      <c r="E55" s="168" t="s">
        <v>1572</v>
      </c>
      <c r="F55" s="168"/>
      <c r="G55" s="168"/>
      <c r="H55" s="167"/>
      <c r="I55" s="167"/>
    </row>
    <row r="56" spans="1:9" s="158" customFormat="1" x14ac:dyDescent="0.25">
      <c r="A56" s="226"/>
      <c r="C56" s="167"/>
      <c r="D56" s="168" t="s">
        <v>252</v>
      </c>
      <c r="E56" s="168"/>
      <c r="F56" s="168"/>
      <c r="G56" s="168"/>
      <c r="H56" s="167"/>
      <c r="I56" s="167"/>
    </row>
    <row r="57" spans="1:9" s="158" customFormat="1" x14ac:dyDescent="0.25">
      <c r="A57" s="226"/>
      <c r="B57" s="167"/>
      <c r="C57" s="167"/>
      <c r="D57" s="168" t="s">
        <v>253</v>
      </c>
      <c r="E57" s="168"/>
      <c r="F57" s="168"/>
      <c r="G57" s="168"/>
      <c r="H57" s="167"/>
      <c r="I57" s="167"/>
    </row>
    <row r="58" spans="1:9" s="158" customFormat="1" x14ac:dyDescent="0.25">
      <c r="A58" s="226"/>
      <c r="B58" s="167">
        <v>3.6</v>
      </c>
      <c r="C58" s="172" t="s">
        <v>1589</v>
      </c>
      <c r="D58" s="168" t="s">
        <v>254</v>
      </c>
      <c r="E58" s="168"/>
      <c r="F58" s="168"/>
      <c r="G58" s="168"/>
      <c r="H58" s="167"/>
      <c r="I58" s="167"/>
    </row>
    <row r="59" spans="1:9" s="158" customFormat="1" x14ac:dyDescent="0.25">
      <c r="A59" s="226"/>
      <c r="B59" s="167"/>
      <c r="C59" s="167"/>
      <c r="D59" s="168" t="s">
        <v>1573</v>
      </c>
      <c r="E59" s="168" t="s">
        <v>1574</v>
      </c>
      <c r="F59" s="168"/>
      <c r="G59" s="168"/>
      <c r="H59" s="167"/>
      <c r="I59" s="167"/>
    </row>
    <row r="60" spans="1:9" s="158" customFormat="1" x14ac:dyDescent="0.25">
      <c r="A60" s="226"/>
      <c r="B60" s="167"/>
      <c r="C60" s="167"/>
      <c r="D60" s="168" t="s">
        <v>560</v>
      </c>
      <c r="E60" s="168" t="s">
        <v>1575</v>
      </c>
      <c r="F60" s="168"/>
      <c r="G60" s="168"/>
      <c r="H60" s="167"/>
      <c r="I60" s="167"/>
    </row>
    <row r="61" spans="1:9" s="158" customFormat="1" ht="24" customHeight="1" x14ac:dyDescent="0.25">
      <c r="A61" s="226"/>
      <c r="B61" s="167">
        <v>3.7</v>
      </c>
      <c r="C61" s="167" t="s">
        <v>255</v>
      </c>
      <c r="D61" s="168" t="s">
        <v>256</v>
      </c>
      <c r="E61" s="168"/>
      <c r="F61" s="168"/>
      <c r="G61" s="168"/>
      <c r="H61" s="167"/>
      <c r="I61" s="167"/>
    </row>
    <row r="62" spans="1:9" s="158" customFormat="1" x14ac:dyDescent="0.25">
      <c r="A62" s="226"/>
      <c r="B62" s="167"/>
      <c r="C62" s="167"/>
      <c r="D62" s="168" t="s">
        <v>257</v>
      </c>
      <c r="E62" s="168" t="s">
        <v>1576</v>
      </c>
      <c r="F62" s="168"/>
      <c r="G62" s="168"/>
      <c r="H62" s="167"/>
      <c r="I62" s="167"/>
    </row>
    <row r="63" spans="1:9" s="158" customFormat="1" x14ac:dyDescent="0.25">
      <c r="A63" s="226"/>
      <c r="B63" s="167"/>
      <c r="C63" s="167"/>
      <c r="D63" s="168" t="s">
        <v>258</v>
      </c>
      <c r="E63" s="168"/>
      <c r="F63" s="168"/>
      <c r="G63" s="168"/>
      <c r="H63" s="167"/>
      <c r="I63" s="167"/>
    </row>
    <row r="64" spans="1:9" s="158" customFormat="1" ht="26.4" x14ac:dyDescent="0.25">
      <c r="A64" s="226"/>
      <c r="B64" s="167">
        <v>3.8</v>
      </c>
      <c r="C64" s="167" t="s">
        <v>487</v>
      </c>
      <c r="D64" s="168" t="s">
        <v>259</v>
      </c>
      <c r="E64" s="168" t="s">
        <v>1562</v>
      </c>
      <c r="F64" s="168"/>
      <c r="G64" s="168"/>
      <c r="H64" s="167"/>
      <c r="I64" s="167"/>
    </row>
    <row r="65" spans="1:9" s="158" customFormat="1" x14ac:dyDescent="0.25">
      <c r="A65" s="226"/>
      <c r="B65" s="167"/>
      <c r="C65" s="167"/>
      <c r="D65" s="168" t="s">
        <v>260</v>
      </c>
      <c r="E65" s="168"/>
      <c r="F65" s="168"/>
      <c r="G65" s="168"/>
      <c r="H65" s="167"/>
      <c r="I65" s="167"/>
    </row>
    <row r="66" spans="1:9" s="158" customFormat="1" ht="26.4" x14ac:dyDescent="0.25">
      <c r="A66" s="226"/>
      <c r="B66" s="167">
        <v>3.9</v>
      </c>
      <c r="C66" s="167" t="s">
        <v>261</v>
      </c>
      <c r="D66" s="168" t="s">
        <v>241</v>
      </c>
      <c r="E66" s="168" t="s">
        <v>1556</v>
      </c>
      <c r="F66" s="168"/>
      <c r="G66" s="168"/>
      <c r="H66" s="167"/>
      <c r="I66" s="167"/>
    </row>
    <row r="67" spans="1:9" s="158" customFormat="1" ht="52.8" x14ac:dyDescent="0.25">
      <c r="A67" s="227" t="s">
        <v>262</v>
      </c>
      <c r="B67" s="167">
        <v>4.0999999999999996</v>
      </c>
      <c r="C67" s="167" t="s">
        <v>263</v>
      </c>
      <c r="D67" s="168" t="s">
        <v>562</v>
      </c>
      <c r="E67" s="168" t="s">
        <v>1577</v>
      </c>
      <c r="F67" s="168"/>
      <c r="G67" s="168"/>
      <c r="H67" s="167"/>
      <c r="I67" s="167"/>
    </row>
    <row r="68" spans="1:9" s="158" customFormat="1" x14ac:dyDescent="0.25">
      <c r="A68" s="227"/>
      <c r="B68" s="167">
        <v>4.2</v>
      </c>
      <c r="C68" s="167" t="s">
        <v>264</v>
      </c>
      <c r="D68" s="168" t="s">
        <v>563</v>
      </c>
      <c r="E68" s="168"/>
      <c r="F68" s="168"/>
      <c r="G68" s="168"/>
      <c r="H68" s="167"/>
      <c r="I68" s="167"/>
    </row>
    <row r="69" spans="1:9" s="158" customFormat="1" ht="20.399999999999999" x14ac:dyDescent="0.25">
      <c r="A69" s="227"/>
      <c r="B69" s="167"/>
      <c r="C69" s="167"/>
      <c r="D69" s="168" t="s">
        <v>561</v>
      </c>
      <c r="E69" s="168" t="s">
        <v>1578</v>
      </c>
      <c r="F69" s="168"/>
      <c r="G69" s="168"/>
      <c r="H69" s="167"/>
      <c r="I69" s="167"/>
    </row>
    <row r="70" spans="1:9" s="158" customFormat="1" x14ac:dyDescent="0.25">
      <c r="A70" s="227"/>
      <c r="B70" s="167">
        <v>4.3</v>
      </c>
      <c r="C70" s="167" t="s">
        <v>265</v>
      </c>
      <c r="D70" s="168" t="s">
        <v>266</v>
      </c>
      <c r="E70" s="168"/>
      <c r="F70" s="168"/>
      <c r="G70" s="168"/>
      <c r="H70" s="167"/>
      <c r="I70" s="167"/>
    </row>
    <row r="71" spans="1:9" s="158" customFormat="1" x14ac:dyDescent="0.25">
      <c r="A71" s="227"/>
      <c r="B71" s="167">
        <v>4.4000000000000004</v>
      </c>
      <c r="C71" s="167" t="s">
        <v>267</v>
      </c>
      <c r="D71" s="168" t="s">
        <v>268</v>
      </c>
      <c r="E71" s="168"/>
      <c r="F71" s="168"/>
      <c r="G71" s="168"/>
      <c r="H71" s="167"/>
      <c r="I71" s="167"/>
    </row>
    <row r="72" spans="1:9" s="158" customFormat="1" ht="26.4" x14ac:dyDescent="0.25">
      <c r="A72" s="227"/>
      <c r="B72" s="167">
        <v>4.5</v>
      </c>
      <c r="C72" s="167" t="s">
        <v>487</v>
      </c>
      <c r="D72" s="168" t="s">
        <v>269</v>
      </c>
      <c r="E72" s="168" t="s">
        <v>1562</v>
      </c>
      <c r="F72" s="168"/>
      <c r="G72" s="168"/>
      <c r="H72" s="167"/>
      <c r="I72" s="167"/>
    </row>
    <row r="73" spans="1:9" s="158" customFormat="1" x14ac:dyDescent="0.25">
      <c r="A73" s="227"/>
      <c r="B73" s="167"/>
      <c r="C73" s="167"/>
      <c r="D73" s="168" t="s">
        <v>270</v>
      </c>
      <c r="E73" s="168"/>
      <c r="F73" s="168"/>
      <c r="G73" s="168"/>
      <c r="H73" s="167"/>
      <c r="I73" s="167"/>
    </row>
    <row r="74" spans="1:9" s="158" customFormat="1" ht="26.4" x14ac:dyDescent="0.25">
      <c r="A74" s="227"/>
      <c r="B74" s="167">
        <v>4.5999999999999996</v>
      </c>
      <c r="C74" s="167" t="s">
        <v>261</v>
      </c>
      <c r="D74" s="168" t="s">
        <v>241</v>
      </c>
      <c r="E74" s="168" t="s">
        <v>1556</v>
      </c>
      <c r="F74" s="168"/>
      <c r="G74" s="168"/>
      <c r="H74" s="167"/>
      <c r="I74" s="167"/>
    </row>
    <row r="75" spans="1:9" s="158" customFormat="1" ht="52.8" x14ac:dyDescent="0.25">
      <c r="A75" s="228" t="s">
        <v>271</v>
      </c>
      <c r="B75" s="167">
        <v>5.0999999999999996</v>
      </c>
      <c r="C75" s="167" t="s">
        <v>272</v>
      </c>
      <c r="D75" s="168" t="s">
        <v>273</v>
      </c>
      <c r="E75" s="168" t="s">
        <v>1579</v>
      </c>
      <c r="F75" s="168"/>
      <c r="G75" s="168"/>
      <c r="H75" s="167"/>
      <c r="I75" s="167"/>
    </row>
    <row r="76" spans="1:9" s="158" customFormat="1" x14ac:dyDescent="0.25">
      <c r="A76" s="228"/>
      <c r="B76" s="167"/>
      <c r="C76" s="167"/>
      <c r="D76" s="168" t="s">
        <v>274</v>
      </c>
      <c r="E76" s="168"/>
      <c r="F76" s="168"/>
      <c r="G76" s="168"/>
      <c r="H76" s="167"/>
      <c r="I76" s="167"/>
    </row>
    <row r="77" spans="1:9" s="158" customFormat="1" x14ac:dyDescent="0.25">
      <c r="A77" s="228"/>
      <c r="B77" s="167"/>
      <c r="C77" s="167"/>
      <c r="D77" s="168" t="s">
        <v>275</v>
      </c>
      <c r="E77" s="168"/>
      <c r="F77" s="168"/>
      <c r="G77" s="168"/>
      <c r="H77" s="167"/>
      <c r="I77" s="167"/>
    </row>
    <row r="78" spans="1:9" s="158" customFormat="1" ht="20.399999999999999" x14ac:dyDescent="0.25">
      <c r="A78" s="228"/>
      <c r="B78" s="167">
        <v>5.2</v>
      </c>
      <c r="C78" s="167" t="s">
        <v>276</v>
      </c>
      <c r="D78" s="168" t="s">
        <v>277</v>
      </c>
      <c r="E78" s="168" t="s">
        <v>1580</v>
      </c>
      <c r="F78" s="168"/>
      <c r="G78" s="168"/>
      <c r="H78" s="167"/>
      <c r="I78" s="167"/>
    </row>
    <row r="79" spans="1:9" s="158" customFormat="1" ht="30.6" x14ac:dyDescent="0.25">
      <c r="A79" s="228"/>
      <c r="B79" s="167">
        <v>5.3</v>
      </c>
      <c r="C79" s="167" t="s">
        <v>278</v>
      </c>
      <c r="D79" s="168" t="s">
        <v>279</v>
      </c>
      <c r="E79" s="168" t="s">
        <v>1581</v>
      </c>
      <c r="F79" s="168"/>
      <c r="G79" s="168"/>
      <c r="H79" s="167"/>
      <c r="I79" s="167"/>
    </row>
    <row r="80" spans="1:9" s="158" customFormat="1" x14ac:dyDescent="0.25">
      <c r="A80" s="228"/>
      <c r="B80" s="167"/>
      <c r="C80" s="167"/>
      <c r="D80" s="168" t="s">
        <v>280</v>
      </c>
      <c r="E80" s="168"/>
      <c r="F80" s="168"/>
      <c r="G80" s="168"/>
      <c r="H80" s="167"/>
      <c r="I80" s="167"/>
    </row>
    <row r="81" spans="1:9" s="158" customFormat="1" x14ac:dyDescent="0.25">
      <c r="A81" s="228"/>
      <c r="B81" s="167">
        <v>5.4</v>
      </c>
      <c r="C81" s="167" t="s">
        <v>281</v>
      </c>
      <c r="D81" s="168" t="s">
        <v>282</v>
      </c>
      <c r="E81" s="168" t="s">
        <v>1556</v>
      </c>
      <c r="F81" s="168"/>
      <c r="G81" s="168"/>
      <c r="H81" s="167"/>
      <c r="I81" s="167"/>
    </row>
    <row r="82" spans="1:9" s="158" customFormat="1" x14ac:dyDescent="0.25">
      <c r="A82" s="228"/>
      <c r="B82" s="167"/>
      <c r="C82" s="167"/>
      <c r="D82" s="168" t="s">
        <v>283</v>
      </c>
      <c r="E82" s="168"/>
      <c r="F82" s="168"/>
      <c r="G82" s="168"/>
      <c r="H82" s="167"/>
      <c r="I82" s="167"/>
    </row>
    <row r="83" spans="1:9" s="158" customFormat="1" x14ac:dyDescent="0.25">
      <c r="A83" s="229"/>
    </row>
  </sheetData>
  <mergeCells count="1">
    <mergeCell ref="A1:I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theme="1"/>
  </sheetPr>
  <dimension ref="A1:L36"/>
  <sheetViews>
    <sheetView zoomScaleNormal="100" workbookViewId="0">
      <selection activeCell="D7" sqref="D7"/>
    </sheetView>
  </sheetViews>
  <sheetFormatPr defaultRowHeight="13.2" x14ac:dyDescent="0.25"/>
  <cols>
    <col min="1" max="1" width="10.33203125" customWidth="1"/>
    <col min="2" max="2" width="89.109375" bestFit="1" customWidth="1"/>
    <col min="3" max="3" width="75.5546875" customWidth="1"/>
    <col min="4" max="4" width="12" bestFit="1" customWidth="1"/>
  </cols>
  <sheetData>
    <row r="1" spans="1:12" ht="21" x14ac:dyDescent="0.4">
      <c r="A1" s="288" t="s">
        <v>863</v>
      </c>
      <c r="B1" s="287"/>
      <c r="C1" s="287"/>
      <c r="D1" s="287"/>
    </row>
    <row r="2" spans="1:12" ht="11.4" customHeight="1" x14ac:dyDescent="0.4">
      <c r="A2" s="442"/>
      <c r="B2" s="203"/>
      <c r="C2" s="203"/>
      <c r="D2" s="203"/>
    </row>
    <row r="3" spans="1:12" ht="15.6" x14ac:dyDescent="0.3">
      <c r="A3" s="654" t="s">
        <v>311</v>
      </c>
      <c r="B3" s="654"/>
      <c r="C3" s="654"/>
      <c r="D3" s="654"/>
    </row>
    <row r="4" spans="1:12" ht="13.8" x14ac:dyDescent="0.25">
      <c r="A4" s="109"/>
      <c r="B4" s="203"/>
      <c r="C4" s="203"/>
      <c r="D4" s="203"/>
    </row>
    <row r="5" spans="1:12" ht="15.75" customHeight="1" x14ac:dyDescent="0.25">
      <c r="A5" s="164" t="s">
        <v>202</v>
      </c>
      <c r="B5" s="651" t="s">
        <v>294</v>
      </c>
      <c r="C5" s="652"/>
      <c r="D5" s="653"/>
      <c r="L5" s="156"/>
    </row>
    <row r="6" spans="1:12" ht="26.4" x14ac:dyDescent="0.25">
      <c r="A6" s="463" t="s">
        <v>292</v>
      </c>
      <c r="B6" s="185" t="s">
        <v>310</v>
      </c>
      <c r="C6" s="184" t="s">
        <v>301</v>
      </c>
      <c r="D6" s="184" t="s">
        <v>302</v>
      </c>
    </row>
    <row r="7" spans="1:12" ht="39.6" x14ac:dyDescent="0.25">
      <c r="A7" s="173"/>
      <c r="B7" s="506" t="s">
        <v>830</v>
      </c>
      <c r="C7" s="506" t="s">
        <v>824</v>
      </c>
      <c r="D7" s="513">
        <v>43948</v>
      </c>
      <c r="K7" s="156"/>
    </row>
    <row r="8" spans="1:12" x14ac:dyDescent="0.25">
      <c r="A8" s="173"/>
      <c r="B8" s="165"/>
      <c r="C8" s="165"/>
      <c r="D8" s="165"/>
    </row>
    <row r="9" spans="1:12" x14ac:dyDescent="0.25">
      <c r="A9" s="174"/>
      <c r="B9" s="165"/>
      <c r="C9" s="165"/>
      <c r="D9" s="165"/>
    </row>
    <row r="10" spans="1:12" x14ac:dyDescent="0.25">
      <c r="A10" s="175"/>
      <c r="B10" s="166"/>
      <c r="C10" s="166"/>
      <c r="D10" s="166"/>
    </row>
    <row r="11" spans="1:12" ht="26.4" x14ac:dyDescent="0.25">
      <c r="A11" s="464" t="s">
        <v>483</v>
      </c>
      <c r="B11" s="169" t="s">
        <v>312</v>
      </c>
      <c r="C11" s="169" t="s">
        <v>301</v>
      </c>
      <c r="D11" s="169" t="s">
        <v>302</v>
      </c>
    </row>
    <row r="12" spans="1:12" ht="110.25" customHeight="1" x14ac:dyDescent="0.25">
      <c r="A12" s="176"/>
      <c r="B12" s="506" t="s">
        <v>835</v>
      </c>
      <c r="C12" s="506" t="s">
        <v>825</v>
      </c>
      <c r="D12" s="513">
        <v>44005</v>
      </c>
    </row>
    <row r="13" spans="1:12" x14ac:dyDescent="0.25">
      <c r="A13" s="176"/>
      <c r="B13" s="165"/>
      <c r="C13" s="165"/>
      <c r="D13" s="165"/>
    </row>
    <row r="14" spans="1:12" ht="39.75" customHeight="1" x14ac:dyDescent="0.25">
      <c r="A14" s="176"/>
      <c r="B14" s="506" t="s">
        <v>831</v>
      </c>
      <c r="C14" s="506" t="s">
        <v>836</v>
      </c>
      <c r="D14" s="165"/>
    </row>
    <row r="15" spans="1:12" x14ac:dyDescent="0.25">
      <c r="A15" s="177"/>
      <c r="B15" s="166"/>
      <c r="C15" s="166"/>
      <c r="D15" s="166"/>
    </row>
    <row r="16" spans="1:12" ht="25.5" customHeight="1" x14ac:dyDescent="0.25">
      <c r="A16" s="465" t="s">
        <v>293</v>
      </c>
      <c r="B16" s="195" t="s">
        <v>313</v>
      </c>
      <c r="C16" s="195" t="s">
        <v>301</v>
      </c>
      <c r="D16" s="157" t="s">
        <v>302</v>
      </c>
    </row>
    <row r="17" spans="1:7" ht="216" customHeight="1" x14ac:dyDescent="0.25">
      <c r="A17" s="178"/>
      <c r="B17" s="506" t="s">
        <v>826</v>
      </c>
      <c r="C17" s="507" t="s">
        <v>837</v>
      </c>
      <c r="D17" s="513">
        <v>44097</v>
      </c>
    </row>
    <row r="18" spans="1:7" x14ac:dyDescent="0.25">
      <c r="A18" s="178"/>
      <c r="B18" s="165"/>
      <c r="C18" s="165"/>
      <c r="D18" s="165"/>
    </row>
    <row r="19" spans="1:7" x14ac:dyDescent="0.25">
      <c r="A19" s="178"/>
      <c r="B19" s="165"/>
      <c r="C19" s="165"/>
      <c r="D19" s="165"/>
    </row>
    <row r="20" spans="1:7" x14ac:dyDescent="0.25">
      <c r="A20" s="179"/>
      <c r="B20" s="166"/>
      <c r="C20" s="166"/>
      <c r="D20" s="166"/>
    </row>
    <row r="21" spans="1:7" ht="26.4" x14ac:dyDescent="0.25">
      <c r="A21" s="466" t="s">
        <v>133</v>
      </c>
      <c r="B21" s="196" t="s">
        <v>314</v>
      </c>
      <c r="C21" s="196" t="s">
        <v>301</v>
      </c>
      <c r="D21" s="170" t="s">
        <v>302</v>
      </c>
    </row>
    <row r="22" spans="1:7" x14ac:dyDescent="0.25">
      <c r="A22" s="180"/>
      <c r="B22" s="514" t="s">
        <v>823</v>
      </c>
      <c r="C22" s="514"/>
      <c r="D22" s="513">
        <v>44155</v>
      </c>
    </row>
    <row r="23" spans="1:7" ht="42.75" customHeight="1" x14ac:dyDescent="0.25">
      <c r="A23" s="180"/>
      <c r="B23" s="506" t="s">
        <v>832</v>
      </c>
      <c r="C23" s="506" t="s">
        <v>827</v>
      </c>
      <c r="D23" s="513"/>
    </row>
    <row r="24" spans="1:7" ht="58.5" customHeight="1" x14ac:dyDescent="0.25">
      <c r="A24" s="180"/>
      <c r="B24" s="655"/>
      <c r="C24" s="506" t="s">
        <v>1362</v>
      </c>
      <c r="D24" s="165"/>
    </row>
    <row r="25" spans="1:7" ht="43.5" customHeight="1" x14ac:dyDescent="0.25">
      <c r="A25" s="180"/>
      <c r="B25" s="655"/>
      <c r="C25" s="506" t="s">
        <v>838</v>
      </c>
      <c r="D25" s="165"/>
      <c r="G25" s="516"/>
    </row>
    <row r="26" spans="1:7" ht="123" customHeight="1" x14ac:dyDescent="0.25">
      <c r="A26" s="180"/>
      <c r="B26" s="517" t="s">
        <v>833</v>
      </c>
      <c r="C26" s="506" t="s">
        <v>1363</v>
      </c>
      <c r="D26" s="165"/>
      <c r="G26" s="516"/>
    </row>
    <row r="27" spans="1:7" ht="111" customHeight="1" x14ac:dyDescent="0.25">
      <c r="A27" s="180"/>
      <c r="B27" s="517" t="s">
        <v>839</v>
      </c>
      <c r="C27" s="506" t="s">
        <v>840</v>
      </c>
      <c r="D27" s="165"/>
      <c r="G27" s="516"/>
    </row>
    <row r="28" spans="1:7" ht="13.5" customHeight="1" x14ac:dyDescent="0.25">
      <c r="A28" s="180"/>
      <c r="B28" s="506"/>
      <c r="C28" s="506"/>
      <c r="D28" s="165"/>
    </row>
    <row r="29" spans="1:7" x14ac:dyDescent="0.25">
      <c r="A29" s="180"/>
      <c r="B29" s="514" t="s">
        <v>834</v>
      </c>
      <c r="C29" s="515"/>
      <c r="D29" s="165"/>
    </row>
    <row r="30" spans="1:7" ht="132" customHeight="1" x14ac:dyDescent="0.25">
      <c r="A30" s="180"/>
      <c r="B30" s="165" t="s">
        <v>821</v>
      </c>
      <c r="C30" s="506" t="s">
        <v>841</v>
      </c>
      <c r="D30" s="165"/>
    </row>
    <row r="31" spans="1:7" ht="108.75" customHeight="1" x14ac:dyDescent="0.25">
      <c r="A31" s="180"/>
      <c r="B31" s="165" t="s">
        <v>822</v>
      </c>
      <c r="C31" s="506" t="s">
        <v>1194</v>
      </c>
      <c r="D31" s="165"/>
    </row>
    <row r="32" spans="1:7" x14ac:dyDescent="0.25">
      <c r="A32" s="180"/>
      <c r="B32" s="506" t="s">
        <v>842</v>
      </c>
      <c r="C32" s="165"/>
      <c r="D32" s="165"/>
    </row>
    <row r="33" spans="1:4" x14ac:dyDescent="0.25">
      <c r="A33" s="181"/>
      <c r="B33" s="166"/>
      <c r="C33" s="166"/>
      <c r="D33" s="166"/>
    </row>
    <row r="34" spans="1:4" ht="28.5" customHeight="1" x14ac:dyDescent="0.25">
      <c r="A34" s="467" t="s">
        <v>24</v>
      </c>
      <c r="B34" s="197" t="s">
        <v>828</v>
      </c>
      <c r="C34" s="171" t="s">
        <v>301</v>
      </c>
      <c r="D34" s="198" t="s">
        <v>302</v>
      </c>
    </row>
    <row r="35" spans="1:4" ht="39.6" x14ac:dyDescent="0.25">
      <c r="A35" s="182"/>
      <c r="B35" s="506" t="s">
        <v>829</v>
      </c>
      <c r="C35" s="506" t="s">
        <v>843</v>
      </c>
      <c r="D35" s="513">
        <v>44256</v>
      </c>
    </row>
    <row r="36" spans="1:4" x14ac:dyDescent="0.25">
      <c r="A36" s="183"/>
      <c r="B36" s="166"/>
      <c r="C36" s="166"/>
      <c r="D36" s="166"/>
    </row>
  </sheetData>
  <mergeCells count="3">
    <mergeCell ref="B5:D5"/>
    <mergeCell ref="A3:D3"/>
    <mergeCell ref="B24:B2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A1:I57"/>
  <sheetViews>
    <sheetView zoomScaleNormal="100" workbookViewId="0">
      <selection sqref="A1:A1048576"/>
    </sheetView>
  </sheetViews>
  <sheetFormatPr defaultRowHeight="13.2" x14ac:dyDescent="0.25"/>
  <cols>
    <col min="1" max="1" width="12.88671875" customWidth="1"/>
    <col min="2" max="2" width="23.33203125" customWidth="1"/>
    <col min="3" max="3" width="45.88671875" customWidth="1"/>
    <col min="4" max="4" width="20.5546875" customWidth="1"/>
    <col min="5" max="5" width="18.109375" customWidth="1"/>
    <col min="6" max="6" width="13.6640625" customWidth="1"/>
    <col min="7" max="7" width="17.5546875" customWidth="1"/>
    <col min="8" max="8" width="46.88671875" customWidth="1"/>
    <col min="9" max="9" width="36.44140625" customWidth="1"/>
    <col min="261" max="261" width="11.109375" customWidth="1"/>
    <col min="262" max="262" width="23.33203125" customWidth="1"/>
    <col min="263" max="263" width="45.88671875" customWidth="1"/>
    <col min="264" max="264" width="46.88671875" customWidth="1"/>
    <col min="265" max="265" width="36.44140625" customWidth="1"/>
    <col min="517" max="517" width="11.109375" customWidth="1"/>
    <col min="518" max="518" width="23.33203125" customWidth="1"/>
    <col min="519" max="519" width="45.88671875" customWidth="1"/>
    <col min="520" max="520" width="46.88671875" customWidth="1"/>
    <col min="521" max="521" width="36.44140625" customWidth="1"/>
    <col min="773" max="773" width="11.109375" customWidth="1"/>
    <col min="774" max="774" width="23.33203125" customWidth="1"/>
    <col min="775" max="775" width="45.88671875" customWidth="1"/>
    <col min="776" max="776" width="46.88671875" customWidth="1"/>
    <col min="777" max="777" width="36.44140625" customWidth="1"/>
    <col min="1029" max="1029" width="11.109375" customWidth="1"/>
    <col min="1030" max="1030" width="23.33203125" customWidth="1"/>
    <col min="1031" max="1031" width="45.88671875" customWidth="1"/>
    <col min="1032" max="1032" width="46.88671875" customWidth="1"/>
    <col min="1033" max="1033" width="36.44140625" customWidth="1"/>
    <col min="1285" max="1285" width="11.109375" customWidth="1"/>
    <col min="1286" max="1286" width="23.33203125" customWidth="1"/>
    <col min="1287" max="1287" width="45.88671875" customWidth="1"/>
    <col min="1288" max="1288" width="46.88671875" customWidth="1"/>
    <col min="1289" max="1289" width="36.44140625" customWidth="1"/>
    <col min="1541" max="1541" width="11.109375" customWidth="1"/>
    <col min="1542" max="1542" width="23.33203125" customWidth="1"/>
    <col min="1543" max="1543" width="45.88671875" customWidth="1"/>
    <col min="1544" max="1544" width="46.88671875" customWidth="1"/>
    <col min="1545" max="1545" width="36.44140625" customWidth="1"/>
    <col min="1797" max="1797" width="11.109375" customWidth="1"/>
    <col min="1798" max="1798" width="23.33203125" customWidth="1"/>
    <col min="1799" max="1799" width="45.88671875" customWidth="1"/>
    <col min="1800" max="1800" width="46.88671875" customWidth="1"/>
    <col min="1801" max="1801" width="36.44140625" customWidth="1"/>
    <col min="2053" max="2053" width="11.109375" customWidth="1"/>
    <col min="2054" max="2054" width="23.33203125" customWidth="1"/>
    <col min="2055" max="2055" width="45.88671875" customWidth="1"/>
    <col min="2056" max="2056" width="46.88671875" customWidth="1"/>
    <col min="2057" max="2057" width="36.44140625" customWidth="1"/>
    <col min="2309" max="2309" width="11.109375" customWidth="1"/>
    <col min="2310" max="2310" width="23.33203125" customWidth="1"/>
    <col min="2311" max="2311" width="45.88671875" customWidth="1"/>
    <col min="2312" max="2312" width="46.88671875" customWidth="1"/>
    <col min="2313" max="2313" width="36.44140625" customWidth="1"/>
    <col min="2565" max="2565" width="11.109375" customWidth="1"/>
    <col min="2566" max="2566" width="23.33203125" customWidth="1"/>
    <col min="2567" max="2567" width="45.88671875" customWidth="1"/>
    <col min="2568" max="2568" width="46.88671875" customWidth="1"/>
    <col min="2569" max="2569" width="36.44140625" customWidth="1"/>
    <col min="2821" max="2821" width="11.109375" customWidth="1"/>
    <col min="2822" max="2822" width="23.33203125" customWidth="1"/>
    <col min="2823" max="2823" width="45.88671875" customWidth="1"/>
    <col min="2824" max="2824" width="46.88671875" customWidth="1"/>
    <col min="2825" max="2825" width="36.44140625" customWidth="1"/>
    <col min="3077" max="3077" width="11.109375" customWidth="1"/>
    <col min="3078" max="3078" width="23.33203125" customWidth="1"/>
    <col min="3079" max="3079" width="45.88671875" customWidth="1"/>
    <col min="3080" max="3080" width="46.88671875" customWidth="1"/>
    <col min="3081" max="3081" width="36.44140625" customWidth="1"/>
    <col min="3333" max="3333" width="11.109375" customWidth="1"/>
    <col min="3334" max="3334" width="23.33203125" customWidth="1"/>
    <col min="3335" max="3335" width="45.88671875" customWidth="1"/>
    <col min="3336" max="3336" width="46.88671875" customWidth="1"/>
    <col min="3337" max="3337" width="36.44140625" customWidth="1"/>
    <col min="3589" max="3589" width="11.109375" customWidth="1"/>
    <col min="3590" max="3590" width="23.33203125" customWidth="1"/>
    <col min="3591" max="3591" width="45.88671875" customWidth="1"/>
    <col min="3592" max="3592" width="46.88671875" customWidth="1"/>
    <col min="3593" max="3593" width="36.44140625" customWidth="1"/>
    <col min="3845" max="3845" width="11.109375" customWidth="1"/>
    <col min="3846" max="3846" width="23.33203125" customWidth="1"/>
    <col min="3847" max="3847" width="45.88671875" customWidth="1"/>
    <col min="3848" max="3848" width="46.88671875" customWidth="1"/>
    <col min="3849" max="3849" width="36.44140625" customWidth="1"/>
    <col min="4101" max="4101" width="11.109375" customWidth="1"/>
    <col min="4102" max="4102" width="23.33203125" customWidth="1"/>
    <col min="4103" max="4103" width="45.88671875" customWidth="1"/>
    <col min="4104" max="4104" width="46.88671875" customWidth="1"/>
    <col min="4105" max="4105" width="36.44140625" customWidth="1"/>
    <col min="4357" max="4357" width="11.109375" customWidth="1"/>
    <col min="4358" max="4358" width="23.33203125" customWidth="1"/>
    <col min="4359" max="4359" width="45.88671875" customWidth="1"/>
    <col min="4360" max="4360" width="46.88671875" customWidth="1"/>
    <col min="4361" max="4361" width="36.44140625" customWidth="1"/>
    <col min="4613" max="4613" width="11.109375" customWidth="1"/>
    <col min="4614" max="4614" width="23.33203125" customWidth="1"/>
    <col min="4615" max="4615" width="45.88671875" customWidth="1"/>
    <col min="4616" max="4616" width="46.88671875" customWidth="1"/>
    <col min="4617" max="4617" width="36.44140625" customWidth="1"/>
    <col min="4869" max="4869" width="11.109375" customWidth="1"/>
    <col min="4870" max="4870" width="23.33203125" customWidth="1"/>
    <col min="4871" max="4871" width="45.88671875" customWidth="1"/>
    <col min="4872" max="4872" width="46.88671875" customWidth="1"/>
    <col min="4873" max="4873" width="36.44140625" customWidth="1"/>
    <col min="5125" max="5125" width="11.109375" customWidth="1"/>
    <col min="5126" max="5126" width="23.33203125" customWidth="1"/>
    <col min="5127" max="5127" width="45.88671875" customWidth="1"/>
    <col min="5128" max="5128" width="46.88671875" customWidth="1"/>
    <col min="5129" max="5129" width="36.44140625" customWidth="1"/>
    <col min="5381" max="5381" width="11.109375" customWidth="1"/>
    <col min="5382" max="5382" width="23.33203125" customWidth="1"/>
    <col min="5383" max="5383" width="45.88671875" customWidth="1"/>
    <col min="5384" max="5384" width="46.88671875" customWidth="1"/>
    <col min="5385" max="5385" width="36.44140625" customWidth="1"/>
    <col min="5637" max="5637" width="11.109375" customWidth="1"/>
    <col min="5638" max="5638" width="23.33203125" customWidth="1"/>
    <col min="5639" max="5639" width="45.88671875" customWidth="1"/>
    <col min="5640" max="5640" width="46.88671875" customWidth="1"/>
    <col min="5641" max="5641" width="36.44140625" customWidth="1"/>
    <col min="5893" max="5893" width="11.109375" customWidth="1"/>
    <col min="5894" max="5894" width="23.33203125" customWidth="1"/>
    <col min="5895" max="5895" width="45.88671875" customWidth="1"/>
    <col min="5896" max="5896" width="46.88671875" customWidth="1"/>
    <col min="5897" max="5897" width="36.44140625" customWidth="1"/>
    <col min="6149" max="6149" width="11.109375" customWidth="1"/>
    <col min="6150" max="6150" width="23.33203125" customWidth="1"/>
    <col min="6151" max="6151" width="45.88671875" customWidth="1"/>
    <col min="6152" max="6152" width="46.88671875" customWidth="1"/>
    <col min="6153" max="6153" width="36.44140625" customWidth="1"/>
    <col min="6405" max="6405" width="11.109375" customWidth="1"/>
    <col min="6406" max="6406" width="23.33203125" customWidth="1"/>
    <col min="6407" max="6407" width="45.88671875" customWidth="1"/>
    <col min="6408" max="6408" width="46.88671875" customWidth="1"/>
    <col min="6409" max="6409" width="36.44140625" customWidth="1"/>
    <col min="6661" max="6661" width="11.109375" customWidth="1"/>
    <col min="6662" max="6662" width="23.33203125" customWidth="1"/>
    <col min="6663" max="6663" width="45.88671875" customWidth="1"/>
    <col min="6664" max="6664" width="46.88671875" customWidth="1"/>
    <col min="6665" max="6665" width="36.44140625" customWidth="1"/>
    <col min="6917" max="6917" width="11.109375" customWidth="1"/>
    <col min="6918" max="6918" width="23.33203125" customWidth="1"/>
    <col min="6919" max="6919" width="45.88671875" customWidth="1"/>
    <col min="6920" max="6920" width="46.88671875" customWidth="1"/>
    <col min="6921" max="6921" width="36.44140625" customWidth="1"/>
    <col min="7173" max="7173" width="11.109375" customWidth="1"/>
    <col min="7174" max="7174" width="23.33203125" customWidth="1"/>
    <col min="7175" max="7175" width="45.88671875" customWidth="1"/>
    <col min="7176" max="7176" width="46.88671875" customWidth="1"/>
    <col min="7177" max="7177" width="36.44140625" customWidth="1"/>
    <col min="7429" max="7429" width="11.109375" customWidth="1"/>
    <col min="7430" max="7430" width="23.33203125" customWidth="1"/>
    <col min="7431" max="7431" width="45.88671875" customWidth="1"/>
    <col min="7432" max="7432" width="46.88671875" customWidth="1"/>
    <col min="7433" max="7433" width="36.44140625" customWidth="1"/>
    <col min="7685" max="7685" width="11.109375" customWidth="1"/>
    <col min="7686" max="7686" width="23.33203125" customWidth="1"/>
    <col min="7687" max="7687" width="45.88671875" customWidth="1"/>
    <col min="7688" max="7688" width="46.88671875" customWidth="1"/>
    <col min="7689" max="7689" width="36.44140625" customWidth="1"/>
    <col min="7941" max="7941" width="11.109375" customWidth="1"/>
    <col min="7942" max="7942" width="23.33203125" customWidth="1"/>
    <col min="7943" max="7943" width="45.88671875" customWidth="1"/>
    <col min="7944" max="7944" width="46.88671875" customWidth="1"/>
    <col min="7945" max="7945" width="36.44140625" customWidth="1"/>
    <col min="8197" max="8197" width="11.109375" customWidth="1"/>
    <col min="8198" max="8198" width="23.33203125" customWidth="1"/>
    <col min="8199" max="8199" width="45.88671875" customWidth="1"/>
    <col min="8200" max="8200" width="46.88671875" customWidth="1"/>
    <col min="8201" max="8201" width="36.44140625" customWidth="1"/>
    <col min="8453" max="8453" width="11.109375" customWidth="1"/>
    <col min="8454" max="8454" width="23.33203125" customWidth="1"/>
    <col min="8455" max="8455" width="45.88671875" customWidth="1"/>
    <col min="8456" max="8456" width="46.88671875" customWidth="1"/>
    <col min="8457" max="8457" width="36.44140625" customWidth="1"/>
    <col min="8709" max="8709" width="11.109375" customWidth="1"/>
    <col min="8710" max="8710" width="23.33203125" customWidth="1"/>
    <col min="8711" max="8711" width="45.88671875" customWidth="1"/>
    <col min="8712" max="8712" width="46.88671875" customWidth="1"/>
    <col min="8713" max="8713" width="36.44140625" customWidth="1"/>
    <col min="8965" max="8965" width="11.109375" customWidth="1"/>
    <col min="8966" max="8966" width="23.33203125" customWidth="1"/>
    <col min="8967" max="8967" width="45.88671875" customWidth="1"/>
    <col min="8968" max="8968" width="46.88671875" customWidth="1"/>
    <col min="8969" max="8969" width="36.44140625" customWidth="1"/>
    <col min="9221" max="9221" width="11.109375" customWidth="1"/>
    <col min="9222" max="9222" width="23.33203125" customWidth="1"/>
    <col min="9223" max="9223" width="45.88671875" customWidth="1"/>
    <col min="9224" max="9224" width="46.88671875" customWidth="1"/>
    <col min="9225" max="9225" width="36.44140625" customWidth="1"/>
    <col min="9477" max="9477" width="11.109375" customWidth="1"/>
    <col min="9478" max="9478" width="23.33203125" customWidth="1"/>
    <col min="9479" max="9479" width="45.88671875" customWidth="1"/>
    <col min="9480" max="9480" width="46.88671875" customWidth="1"/>
    <col min="9481" max="9481" width="36.44140625" customWidth="1"/>
    <col min="9733" max="9733" width="11.109375" customWidth="1"/>
    <col min="9734" max="9734" width="23.33203125" customWidth="1"/>
    <col min="9735" max="9735" width="45.88671875" customWidth="1"/>
    <col min="9736" max="9736" width="46.88671875" customWidth="1"/>
    <col min="9737" max="9737" width="36.44140625" customWidth="1"/>
    <col min="9989" max="9989" width="11.109375" customWidth="1"/>
    <col min="9990" max="9990" width="23.33203125" customWidth="1"/>
    <col min="9991" max="9991" width="45.88671875" customWidth="1"/>
    <col min="9992" max="9992" width="46.88671875" customWidth="1"/>
    <col min="9993" max="9993" width="36.44140625" customWidth="1"/>
    <col min="10245" max="10245" width="11.109375" customWidth="1"/>
    <col min="10246" max="10246" width="23.33203125" customWidth="1"/>
    <col min="10247" max="10247" width="45.88671875" customWidth="1"/>
    <col min="10248" max="10248" width="46.88671875" customWidth="1"/>
    <col min="10249" max="10249" width="36.44140625" customWidth="1"/>
    <col min="10501" max="10501" width="11.109375" customWidth="1"/>
    <col min="10502" max="10502" width="23.33203125" customWidth="1"/>
    <col min="10503" max="10503" width="45.88671875" customWidth="1"/>
    <col min="10504" max="10504" width="46.88671875" customWidth="1"/>
    <col min="10505" max="10505" width="36.44140625" customWidth="1"/>
    <col min="10757" max="10757" width="11.109375" customWidth="1"/>
    <col min="10758" max="10758" width="23.33203125" customWidth="1"/>
    <col min="10759" max="10759" width="45.88671875" customWidth="1"/>
    <col min="10760" max="10760" width="46.88671875" customWidth="1"/>
    <col min="10761" max="10761" width="36.44140625" customWidth="1"/>
    <col min="11013" max="11013" width="11.109375" customWidth="1"/>
    <col min="11014" max="11014" width="23.33203125" customWidth="1"/>
    <col min="11015" max="11015" width="45.88671875" customWidth="1"/>
    <col min="11016" max="11016" width="46.88671875" customWidth="1"/>
    <col min="11017" max="11017" width="36.44140625" customWidth="1"/>
    <col min="11269" max="11269" width="11.109375" customWidth="1"/>
    <col min="11270" max="11270" width="23.33203125" customWidth="1"/>
    <col min="11271" max="11271" width="45.88671875" customWidth="1"/>
    <col min="11272" max="11272" width="46.88671875" customWidth="1"/>
    <col min="11273" max="11273" width="36.44140625" customWidth="1"/>
    <col min="11525" max="11525" width="11.109375" customWidth="1"/>
    <col min="11526" max="11526" width="23.33203125" customWidth="1"/>
    <col min="11527" max="11527" width="45.88671875" customWidth="1"/>
    <col min="11528" max="11528" width="46.88671875" customWidth="1"/>
    <col min="11529" max="11529" width="36.44140625" customWidth="1"/>
    <col min="11781" max="11781" width="11.109375" customWidth="1"/>
    <col min="11782" max="11782" width="23.33203125" customWidth="1"/>
    <col min="11783" max="11783" width="45.88671875" customWidth="1"/>
    <col min="11784" max="11784" width="46.88671875" customWidth="1"/>
    <col min="11785" max="11785" width="36.44140625" customWidth="1"/>
    <col min="12037" max="12037" width="11.109375" customWidth="1"/>
    <col min="12038" max="12038" width="23.33203125" customWidth="1"/>
    <col min="12039" max="12039" width="45.88671875" customWidth="1"/>
    <col min="12040" max="12040" width="46.88671875" customWidth="1"/>
    <col min="12041" max="12041" width="36.44140625" customWidth="1"/>
    <col min="12293" max="12293" width="11.109375" customWidth="1"/>
    <col min="12294" max="12294" width="23.33203125" customWidth="1"/>
    <col min="12295" max="12295" width="45.88671875" customWidth="1"/>
    <col min="12296" max="12296" width="46.88671875" customWidth="1"/>
    <col min="12297" max="12297" width="36.44140625" customWidth="1"/>
    <col min="12549" max="12549" width="11.109375" customWidth="1"/>
    <col min="12550" max="12550" width="23.33203125" customWidth="1"/>
    <col min="12551" max="12551" width="45.88671875" customWidth="1"/>
    <col min="12552" max="12552" width="46.88671875" customWidth="1"/>
    <col min="12553" max="12553" width="36.44140625" customWidth="1"/>
    <col min="12805" max="12805" width="11.109375" customWidth="1"/>
    <col min="12806" max="12806" width="23.33203125" customWidth="1"/>
    <col min="12807" max="12807" width="45.88671875" customWidth="1"/>
    <col min="12808" max="12808" width="46.88671875" customWidth="1"/>
    <col min="12809" max="12809" width="36.44140625" customWidth="1"/>
    <col min="13061" max="13061" width="11.109375" customWidth="1"/>
    <col min="13062" max="13062" width="23.33203125" customWidth="1"/>
    <col min="13063" max="13063" width="45.88671875" customWidth="1"/>
    <col min="13064" max="13064" width="46.88671875" customWidth="1"/>
    <col min="13065" max="13065" width="36.44140625" customWidth="1"/>
    <col min="13317" max="13317" width="11.109375" customWidth="1"/>
    <col min="13318" max="13318" width="23.33203125" customWidth="1"/>
    <col min="13319" max="13319" width="45.88671875" customWidth="1"/>
    <col min="13320" max="13320" width="46.88671875" customWidth="1"/>
    <col min="13321" max="13321" width="36.44140625" customWidth="1"/>
    <col min="13573" max="13573" width="11.109375" customWidth="1"/>
    <col min="13574" max="13574" width="23.33203125" customWidth="1"/>
    <col min="13575" max="13575" width="45.88671875" customWidth="1"/>
    <col min="13576" max="13576" width="46.88671875" customWidth="1"/>
    <col min="13577" max="13577" width="36.44140625" customWidth="1"/>
    <col min="13829" max="13829" width="11.109375" customWidth="1"/>
    <col min="13830" max="13830" width="23.33203125" customWidth="1"/>
    <col min="13831" max="13831" width="45.88671875" customWidth="1"/>
    <col min="13832" max="13832" width="46.88671875" customWidth="1"/>
    <col min="13833" max="13833" width="36.44140625" customWidth="1"/>
    <col min="14085" max="14085" width="11.109375" customWidth="1"/>
    <col min="14086" max="14086" width="23.33203125" customWidth="1"/>
    <col min="14087" max="14087" width="45.88671875" customWidth="1"/>
    <col min="14088" max="14088" width="46.88671875" customWidth="1"/>
    <col min="14089" max="14089" width="36.44140625" customWidth="1"/>
    <col min="14341" max="14341" width="11.109375" customWidth="1"/>
    <col min="14342" max="14342" width="23.33203125" customWidth="1"/>
    <col min="14343" max="14343" width="45.88671875" customWidth="1"/>
    <col min="14344" max="14344" width="46.88671875" customWidth="1"/>
    <col min="14345" max="14345" width="36.44140625" customWidth="1"/>
    <col min="14597" max="14597" width="11.109375" customWidth="1"/>
    <col min="14598" max="14598" width="23.33203125" customWidth="1"/>
    <col min="14599" max="14599" width="45.88671875" customWidth="1"/>
    <col min="14600" max="14600" width="46.88671875" customWidth="1"/>
    <col min="14601" max="14601" width="36.44140625" customWidth="1"/>
    <col min="14853" max="14853" width="11.109375" customWidth="1"/>
    <col min="14854" max="14854" width="23.33203125" customWidth="1"/>
    <col min="14855" max="14855" width="45.88671875" customWidth="1"/>
    <col min="14856" max="14856" width="46.88671875" customWidth="1"/>
    <col min="14857" max="14857" width="36.44140625" customWidth="1"/>
    <col min="15109" max="15109" width="11.109375" customWidth="1"/>
    <col min="15110" max="15110" width="23.33203125" customWidth="1"/>
    <col min="15111" max="15111" width="45.88671875" customWidth="1"/>
    <col min="15112" max="15112" width="46.88671875" customWidth="1"/>
    <col min="15113" max="15113" width="36.44140625" customWidth="1"/>
    <col min="15365" max="15365" width="11.109375" customWidth="1"/>
    <col min="15366" max="15366" width="23.33203125" customWidth="1"/>
    <col min="15367" max="15367" width="45.88671875" customWidth="1"/>
    <col min="15368" max="15368" width="46.88671875" customWidth="1"/>
    <col min="15369" max="15369" width="36.44140625" customWidth="1"/>
    <col min="15621" max="15621" width="11.109375" customWidth="1"/>
    <col min="15622" max="15622" width="23.33203125" customWidth="1"/>
    <col min="15623" max="15623" width="45.88671875" customWidth="1"/>
    <col min="15624" max="15624" width="46.88671875" customWidth="1"/>
    <col min="15625" max="15625" width="36.44140625" customWidth="1"/>
    <col min="15877" max="15877" width="11.109375" customWidth="1"/>
    <col min="15878" max="15878" width="23.33203125" customWidth="1"/>
    <col min="15879" max="15879" width="45.88671875" customWidth="1"/>
    <col min="15880" max="15880" width="46.88671875" customWidth="1"/>
    <col min="15881" max="15881" width="36.44140625" customWidth="1"/>
    <col min="16133" max="16133" width="11.109375" customWidth="1"/>
    <col min="16134" max="16134" width="23.33203125" customWidth="1"/>
    <col min="16135" max="16135" width="45.88671875" customWidth="1"/>
    <col min="16136" max="16136" width="46.88671875" customWidth="1"/>
    <col min="16137" max="16137" width="36.44140625" customWidth="1"/>
  </cols>
  <sheetData>
    <row r="1" spans="1:9" ht="21" x14ac:dyDescent="0.4">
      <c r="A1" s="288" t="s">
        <v>705</v>
      </c>
      <c r="B1" s="287"/>
      <c r="C1" s="287"/>
      <c r="D1" s="287"/>
      <c r="E1" s="287"/>
      <c r="F1" s="287"/>
      <c r="G1" s="287"/>
      <c r="H1" s="287"/>
      <c r="I1" s="287"/>
    </row>
    <row r="3" spans="1:9" ht="45" customHeight="1" x14ac:dyDescent="0.3">
      <c r="A3" s="663" t="s">
        <v>494</v>
      </c>
      <c r="B3" s="663"/>
      <c r="C3" s="663"/>
      <c r="D3" s="663"/>
      <c r="E3" s="663"/>
      <c r="F3" s="663"/>
      <c r="G3" s="663"/>
      <c r="H3" s="663"/>
      <c r="I3" s="663"/>
    </row>
    <row r="4" spans="1:9" ht="14.4" thickBot="1" x14ac:dyDescent="0.3">
      <c r="A4" s="57"/>
    </row>
    <row r="5" spans="1:9" ht="14.4" customHeight="1" x14ac:dyDescent="0.25">
      <c r="A5" s="57"/>
      <c r="E5" s="660" t="s">
        <v>439</v>
      </c>
      <c r="F5" s="660" t="s">
        <v>463</v>
      </c>
      <c r="G5" s="656" t="s">
        <v>471</v>
      </c>
      <c r="H5" s="657"/>
      <c r="I5" s="657"/>
    </row>
    <row r="6" spans="1:9" ht="15" customHeight="1" thickBot="1" x14ac:dyDescent="0.3">
      <c r="A6" s="57"/>
      <c r="E6" s="661"/>
      <c r="F6" s="661"/>
      <c r="G6" s="658"/>
      <c r="H6" s="659"/>
      <c r="I6" s="659"/>
    </row>
    <row r="7" spans="1:9" ht="64.95" customHeight="1" thickBot="1" x14ac:dyDescent="0.3">
      <c r="A7" s="217" t="s">
        <v>47</v>
      </c>
      <c r="B7" s="218" t="s">
        <v>324</v>
      </c>
      <c r="C7" s="218" t="s">
        <v>143</v>
      </c>
      <c r="D7" s="406" t="s">
        <v>375</v>
      </c>
      <c r="E7" s="662"/>
      <c r="F7" s="662"/>
      <c r="G7" s="218" t="s">
        <v>472</v>
      </c>
      <c r="H7" s="218" t="s">
        <v>144</v>
      </c>
      <c r="I7" s="218" t="s">
        <v>440</v>
      </c>
    </row>
    <row r="8" spans="1:9" ht="55.8" thickBot="1" x14ac:dyDescent="0.3">
      <c r="A8" s="493">
        <v>43952</v>
      </c>
      <c r="B8" s="281" t="s">
        <v>1197</v>
      </c>
      <c r="C8" s="281" t="s">
        <v>698</v>
      </c>
      <c r="D8" s="281" t="s">
        <v>573</v>
      </c>
      <c r="E8" s="281" t="s">
        <v>574</v>
      </c>
      <c r="F8" s="281" t="s">
        <v>575</v>
      </c>
      <c r="G8" s="407" t="s">
        <v>576</v>
      </c>
      <c r="H8" s="281"/>
      <c r="I8" s="281" t="s">
        <v>577</v>
      </c>
    </row>
    <row r="9" spans="1:9" ht="28.2" thickBot="1" x14ac:dyDescent="0.3">
      <c r="A9" s="493">
        <v>43952</v>
      </c>
      <c r="B9" s="281" t="s">
        <v>578</v>
      </c>
      <c r="C9" s="281" t="s">
        <v>579</v>
      </c>
      <c r="D9" s="281" t="s">
        <v>580</v>
      </c>
      <c r="E9" s="281" t="s">
        <v>581</v>
      </c>
      <c r="F9" s="281" t="s">
        <v>582</v>
      </c>
      <c r="G9" s="407" t="s">
        <v>581</v>
      </c>
      <c r="H9" s="281" t="s">
        <v>583</v>
      </c>
      <c r="I9" s="281" t="s">
        <v>468</v>
      </c>
    </row>
    <row r="10" spans="1:9" ht="42" thickBot="1" x14ac:dyDescent="0.3">
      <c r="A10" s="493">
        <v>43952</v>
      </c>
      <c r="B10" s="281" t="s">
        <v>584</v>
      </c>
      <c r="C10" s="281" t="s">
        <v>1198</v>
      </c>
      <c r="D10" s="281" t="s">
        <v>585</v>
      </c>
      <c r="E10" s="281" t="s">
        <v>574</v>
      </c>
      <c r="F10" s="281" t="s">
        <v>582</v>
      </c>
      <c r="G10" s="407" t="s">
        <v>576</v>
      </c>
      <c r="H10" s="281"/>
      <c r="I10" s="281" t="s">
        <v>577</v>
      </c>
    </row>
    <row r="11" spans="1:9" ht="42" thickBot="1" x14ac:dyDescent="0.3">
      <c r="A11" s="493">
        <v>43952</v>
      </c>
      <c r="B11" s="281" t="s">
        <v>586</v>
      </c>
      <c r="C11" s="281" t="s">
        <v>587</v>
      </c>
      <c r="D11" s="281" t="s">
        <v>588</v>
      </c>
      <c r="E11" s="281" t="s">
        <v>589</v>
      </c>
      <c r="F11" s="281" t="s">
        <v>590</v>
      </c>
      <c r="G11" s="407" t="s">
        <v>576</v>
      </c>
      <c r="H11" s="281"/>
      <c r="I11" s="281" t="s">
        <v>577</v>
      </c>
    </row>
    <row r="12" spans="1:9" ht="69.599999999999994" thickBot="1" x14ac:dyDescent="0.3">
      <c r="A12" s="493">
        <v>43952</v>
      </c>
      <c r="B12" s="281" t="s">
        <v>591</v>
      </c>
      <c r="C12" s="281" t="s">
        <v>592</v>
      </c>
      <c r="D12" s="281" t="s">
        <v>593</v>
      </c>
      <c r="E12" s="281" t="s">
        <v>581</v>
      </c>
      <c r="F12" s="281" t="s">
        <v>594</v>
      </c>
      <c r="G12" s="407" t="s">
        <v>581</v>
      </c>
      <c r="H12" s="281" t="s">
        <v>595</v>
      </c>
      <c r="I12" s="281" t="s">
        <v>577</v>
      </c>
    </row>
    <row r="13" spans="1:9" ht="55.8" thickBot="1" x14ac:dyDescent="0.3">
      <c r="A13" s="493">
        <v>43952</v>
      </c>
      <c r="B13" s="281" t="s">
        <v>596</v>
      </c>
      <c r="C13" s="281" t="s">
        <v>597</v>
      </c>
      <c r="D13" s="281" t="s">
        <v>598</v>
      </c>
      <c r="E13" s="281" t="s">
        <v>581</v>
      </c>
      <c r="F13" s="281" t="s">
        <v>590</v>
      </c>
      <c r="G13" s="407" t="s">
        <v>576</v>
      </c>
      <c r="H13" s="281"/>
      <c r="I13" s="281" t="s">
        <v>577</v>
      </c>
    </row>
    <row r="14" spans="1:9" ht="69.599999999999994" thickBot="1" x14ac:dyDescent="0.3">
      <c r="A14" s="493">
        <v>43952</v>
      </c>
      <c r="B14" s="281" t="s">
        <v>1199</v>
      </c>
      <c r="C14" s="281" t="s">
        <v>1200</v>
      </c>
      <c r="D14" s="281" t="s">
        <v>599</v>
      </c>
      <c r="E14" s="281" t="s">
        <v>574</v>
      </c>
      <c r="F14" s="281" t="s">
        <v>582</v>
      </c>
      <c r="G14" s="407" t="s">
        <v>574</v>
      </c>
      <c r="H14" s="281"/>
      <c r="I14" s="281" t="s">
        <v>577</v>
      </c>
    </row>
    <row r="15" spans="1:9" ht="42" thickBot="1" x14ac:dyDescent="0.3">
      <c r="A15" s="493">
        <v>43952</v>
      </c>
      <c r="B15" s="281" t="s">
        <v>600</v>
      </c>
      <c r="C15" s="281" t="s">
        <v>601</v>
      </c>
      <c r="D15" s="281" t="s">
        <v>602</v>
      </c>
      <c r="E15" s="281" t="s">
        <v>581</v>
      </c>
      <c r="F15" s="281" t="s">
        <v>603</v>
      </c>
      <c r="G15" s="407" t="s">
        <v>581</v>
      </c>
      <c r="H15" s="281"/>
      <c r="I15" s="281" t="s">
        <v>577</v>
      </c>
    </row>
    <row r="16" spans="1:9" ht="28.2" thickBot="1" x14ac:dyDescent="0.3">
      <c r="A16" s="493">
        <v>43952</v>
      </c>
      <c r="B16" s="281" t="s">
        <v>1201</v>
      </c>
      <c r="C16" s="281" t="s">
        <v>604</v>
      </c>
      <c r="D16" s="281" t="s">
        <v>605</v>
      </c>
      <c r="E16" s="281" t="s">
        <v>581</v>
      </c>
      <c r="F16" s="281" t="s">
        <v>594</v>
      </c>
      <c r="G16" s="407" t="s">
        <v>581</v>
      </c>
      <c r="H16" s="281" t="s">
        <v>606</v>
      </c>
      <c r="I16" s="281" t="s">
        <v>577</v>
      </c>
    </row>
    <row r="17" spans="1:9" ht="55.8" thickBot="1" x14ac:dyDescent="0.3">
      <c r="A17" s="493">
        <v>43952</v>
      </c>
      <c r="B17" s="281" t="s">
        <v>607</v>
      </c>
      <c r="C17" s="281" t="s">
        <v>1202</v>
      </c>
      <c r="D17" s="281" t="s">
        <v>608</v>
      </c>
      <c r="E17" s="281" t="s">
        <v>581</v>
      </c>
      <c r="F17" s="281" t="s">
        <v>609</v>
      </c>
      <c r="G17" s="407" t="s">
        <v>581</v>
      </c>
      <c r="H17" s="281" t="s">
        <v>606</v>
      </c>
      <c r="I17" s="281" t="s">
        <v>577</v>
      </c>
    </row>
    <row r="18" spans="1:9" ht="55.8" thickBot="1" x14ac:dyDescent="0.3">
      <c r="A18" s="493">
        <v>43952</v>
      </c>
      <c r="B18" s="281" t="s">
        <v>1203</v>
      </c>
      <c r="C18" s="281" t="s">
        <v>1204</v>
      </c>
      <c r="D18" s="281" t="s">
        <v>610</v>
      </c>
      <c r="E18" s="281" t="s">
        <v>581</v>
      </c>
      <c r="F18" s="281" t="s">
        <v>582</v>
      </c>
      <c r="G18" s="407" t="s">
        <v>581</v>
      </c>
      <c r="H18" s="281" t="s">
        <v>595</v>
      </c>
      <c r="I18" s="281" t="s">
        <v>577</v>
      </c>
    </row>
    <row r="19" spans="1:9" ht="55.8" thickBot="1" x14ac:dyDescent="0.3">
      <c r="A19" s="493">
        <v>44182</v>
      </c>
      <c r="B19" s="281" t="s">
        <v>611</v>
      </c>
      <c r="C19" s="281" t="s">
        <v>612</v>
      </c>
      <c r="D19" s="281" t="s">
        <v>613</v>
      </c>
      <c r="E19" s="281" t="s">
        <v>581</v>
      </c>
      <c r="F19" s="281" t="s">
        <v>582</v>
      </c>
      <c r="G19" s="407" t="s">
        <v>581</v>
      </c>
      <c r="H19" s="281" t="s">
        <v>614</v>
      </c>
      <c r="I19" s="281" t="s">
        <v>468</v>
      </c>
    </row>
    <row r="20" spans="1:9" ht="55.8" thickBot="1" x14ac:dyDescent="0.3">
      <c r="A20" s="493">
        <v>44182</v>
      </c>
      <c r="B20" s="281" t="s">
        <v>615</v>
      </c>
      <c r="C20" s="281" t="s">
        <v>616</v>
      </c>
      <c r="D20" s="281" t="s">
        <v>617</v>
      </c>
      <c r="E20" s="281" t="s">
        <v>576</v>
      </c>
      <c r="F20" s="281" t="s">
        <v>618</v>
      </c>
      <c r="G20" s="407" t="s">
        <v>581</v>
      </c>
      <c r="H20" s="281"/>
      <c r="I20" s="281" t="s">
        <v>468</v>
      </c>
    </row>
    <row r="21" spans="1:9" ht="55.8" thickBot="1" x14ac:dyDescent="0.3">
      <c r="A21" s="493">
        <v>44182</v>
      </c>
      <c r="B21" s="281" t="s">
        <v>619</v>
      </c>
      <c r="C21" s="281" t="s">
        <v>620</v>
      </c>
      <c r="D21" s="281" t="s">
        <v>613</v>
      </c>
      <c r="E21" s="281" t="s">
        <v>574</v>
      </c>
      <c r="F21" s="281" t="s">
        <v>594</v>
      </c>
      <c r="G21" s="407" t="s">
        <v>581</v>
      </c>
      <c r="H21" s="281"/>
      <c r="I21" s="281" t="s">
        <v>468</v>
      </c>
    </row>
    <row r="22" spans="1:9" ht="28.2" thickBot="1" x14ac:dyDescent="0.3">
      <c r="A22" s="493">
        <v>44232</v>
      </c>
      <c r="B22" s="281" t="s">
        <v>621</v>
      </c>
      <c r="C22" s="281" t="s">
        <v>622</v>
      </c>
      <c r="D22" s="281" t="s">
        <v>623</v>
      </c>
      <c r="E22" s="281" t="s">
        <v>574</v>
      </c>
      <c r="F22" s="281" t="s">
        <v>594</v>
      </c>
      <c r="G22" s="407" t="s">
        <v>581</v>
      </c>
      <c r="H22" s="281" t="s">
        <v>624</v>
      </c>
      <c r="I22" s="281" t="s">
        <v>577</v>
      </c>
    </row>
    <row r="23" spans="1:9" ht="55.8" thickBot="1" x14ac:dyDescent="0.3">
      <c r="A23" s="493">
        <v>44232</v>
      </c>
      <c r="B23" s="281" t="s">
        <v>625</v>
      </c>
      <c r="C23" s="281" t="s">
        <v>626</v>
      </c>
      <c r="D23" s="281" t="s">
        <v>613</v>
      </c>
      <c r="E23" s="281" t="s">
        <v>581</v>
      </c>
      <c r="F23" s="281" t="s">
        <v>582</v>
      </c>
      <c r="G23" s="407" t="s">
        <v>581</v>
      </c>
      <c r="H23" s="281" t="s">
        <v>627</v>
      </c>
      <c r="I23" s="281" t="s">
        <v>468</v>
      </c>
    </row>
    <row r="24" spans="1:9" ht="28.2" thickBot="1" x14ac:dyDescent="0.3">
      <c r="A24" s="493">
        <v>44232</v>
      </c>
      <c r="B24" s="281" t="s">
        <v>628</v>
      </c>
      <c r="C24" s="281" t="s">
        <v>629</v>
      </c>
      <c r="D24" s="281" t="s">
        <v>630</v>
      </c>
      <c r="E24" s="281" t="s">
        <v>581</v>
      </c>
      <c r="F24" s="281" t="s">
        <v>618</v>
      </c>
      <c r="G24" s="407" t="s">
        <v>581</v>
      </c>
      <c r="H24" s="281" t="s">
        <v>699</v>
      </c>
      <c r="I24" s="281" t="s">
        <v>468</v>
      </c>
    </row>
    <row r="25" spans="1:9" ht="42" thickBot="1" x14ac:dyDescent="0.3">
      <c r="A25" s="493">
        <v>44232</v>
      </c>
      <c r="B25" s="281" t="s">
        <v>631</v>
      </c>
      <c r="C25" s="281" t="s">
        <v>632</v>
      </c>
      <c r="D25" s="281" t="s">
        <v>602</v>
      </c>
      <c r="E25" s="281" t="s">
        <v>581</v>
      </c>
      <c r="F25" s="281" t="s">
        <v>582</v>
      </c>
      <c r="G25" s="407" t="s">
        <v>581</v>
      </c>
      <c r="H25" s="281" t="s">
        <v>778</v>
      </c>
      <c r="I25" s="281" t="s">
        <v>468</v>
      </c>
    </row>
    <row r="26" spans="1:9" ht="55.8" thickBot="1" x14ac:dyDescent="0.3">
      <c r="A26" s="493">
        <v>44232</v>
      </c>
      <c r="B26" s="281" t="s">
        <v>633</v>
      </c>
      <c r="C26" s="281" t="s">
        <v>634</v>
      </c>
      <c r="D26" s="281" t="s">
        <v>613</v>
      </c>
      <c r="E26" s="281" t="s">
        <v>576</v>
      </c>
      <c r="F26" s="281" t="s">
        <v>582</v>
      </c>
      <c r="G26" s="407" t="s">
        <v>581</v>
      </c>
      <c r="H26" s="281"/>
      <c r="I26" s="281" t="s">
        <v>468</v>
      </c>
    </row>
    <row r="27" spans="1:9" ht="18" customHeight="1" thickBot="1" x14ac:dyDescent="0.3">
      <c r="A27" s="493">
        <v>44232</v>
      </c>
      <c r="B27" s="281" t="s">
        <v>635</v>
      </c>
      <c r="C27" s="281" t="s">
        <v>636</v>
      </c>
      <c r="D27" s="281" t="s">
        <v>613</v>
      </c>
      <c r="E27" s="281" t="s">
        <v>581</v>
      </c>
      <c r="F27" s="281" t="s">
        <v>618</v>
      </c>
      <c r="G27" s="407" t="s">
        <v>581</v>
      </c>
      <c r="H27" s="281" t="s">
        <v>700</v>
      </c>
      <c r="I27" s="281" t="s">
        <v>468</v>
      </c>
    </row>
    <row r="28" spans="1:9" ht="42" thickBot="1" x14ac:dyDescent="0.3">
      <c r="A28" s="495">
        <v>44232</v>
      </c>
      <c r="B28" s="496" t="s">
        <v>637</v>
      </c>
      <c r="C28" s="496" t="s">
        <v>638</v>
      </c>
      <c r="D28" s="496" t="s">
        <v>639</v>
      </c>
      <c r="E28" s="496" t="s">
        <v>581</v>
      </c>
      <c r="F28" s="496" t="s">
        <v>594</v>
      </c>
      <c r="G28" s="491" t="s">
        <v>581</v>
      </c>
      <c r="H28" s="496"/>
      <c r="I28" s="496" t="s">
        <v>577</v>
      </c>
    </row>
    <row r="29" spans="1:9" s="4" customFormat="1" ht="55.8" thickBot="1" x14ac:dyDescent="0.3">
      <c r="A29" s="494">
        <v>44232</v>
      </c>
      <c r="B29" s="492" t="s">
        <v>640</v>
      </c>
      <c r="C29" s="492" t="s">
        <v>641</v>
      </c>
      <c r="D29" s="492" t="s">
        <v>613</v>
      </c>
      <c r="E29" s="492" t="s">
        <v>581</v>
      </c>
      <c r="F29" s="492" t="s">
        <v>582</v>
      </c>
      <c r="G29" s="492" t="s">
        <v>581</v>
      </c>
      <c r="H29" s="492" t="s">
        <v>642</v>
      </c>
      <c r="I29" s="492" t="s">
        <v>468</v>
      </c>
    </row>
    <row r="30" spans="1:9" s="4" customFormat="1" ht="55.8" thickBot="1" x14ac:dyDescent="0.3">
      <c r="A30" s="494">
        <v>44232</v>
      </c>
      <c r="B30" s="492" t="s">
        <v>643</v>
      </c>
      <c r="C30" s="492" t="s">
        <v>644</v>
      </c>
      <c r="D30" s="492" t="s">
        <v>613</v>
      </c>
      <c r="E30" s="492" t="s">
        <v>576</v>
      </c>
      <c r="F30" s="492" t="s">
        <v>594</v>
      </c>
      <c r="G30" s="492" t="s">
        <v>574</v>
      </c>
      <c r="H30" s="492"/>
      <c r="I30" s="492" t="s">
        <v>577</v>
      </c>
    </row>
    <row r="31" spans="1:9" s="4" customFormat="1" ht="55.8" thickBot="1" x14ac:dyDescent="0.3">
      <c r="A31" s="494">
        <v>44232</v>
      </c>
      <c r="B31" s="492" t="s">
        <v>645</v>
      </c>
      <c r="C31" s="492" t="s">
        <v>646</v>
      </c>
      <c r="D31" s="492" t="s">
        <v>613</v>
      </c>
      <c r="E31" s="492" t="s">
        <v>576</v>
      </c>
      <c r="F31" s="492" t="s">
        <v>618</v>
      </c>
      <c r="G31" s="492" t="s">
        <v>581</v>
      </c>
      <c r="H31" s="492"/>
      <c r="I31" s="492" t="s">
        <v>577</v>
      </c>
    </row>
    <row r="32" spans="1:9" s="4" customFormat="1" ht="83.4" thickBot="1" x14ac:dyDescent="0.3">
      <c r="A32" s="494">
        <v>44232</v>
      </c>
      <c r="B32" s="492" t="s">
        <v>647</v>
      </c>
      <c r="C32" s="492" t="s">
        <v>648</v>
      </c>
      <c r="D32" s="492" t="s">
        <v>613</v>
      </c>
      <c r="E32" s="492" t="s">
        <v>581</v>
      </c>
      <c r="F32" s="492" t="s">
        <v>618</v>
      </c>
      <c r="G32" s="492" t="s">
        <v>581</v>
      </c>
      <c r="H32" s="492"/>
      <c r="I32" s="492" t="s">
        <v>468</v>
      </c>
    </row>
    <row r="33" spans="1:9" s="4" customFormat="1" ht="55.8" thickBot="1" x14ac:dyDescent="0.3">
      <c r="A33" s="494">
        <v>44232</v>
      </c>
      <c r="B33" s="492" t="s">
        <v>649</v>
      </c>
      <c r="C33" s="492" t="s">
        <v>650</v>
      </c>
      <c r="D33" s="492" t="s">
        <v>605</v>
      </c>
      <c r="E33" s="492" t="s">
        <v>574</v>
      </c>
      <c r="F33" s="492" t="s">
        <v>618</v>
      </c>
      <c r="G33" s="492" t="s">
        <v>581</v>
      </c>
      <c r="H33" s="492" t="s">
        <v>701</v>
      </c>
      <c r="I33" s="492" t="s">
        <v>468</v>
      </c>
    </row>
    <row r="34" spans="1:9" s="4" customFormat="1" ht="69.599999999999994" thickBot="1" x14ac:dyDescent="0.3">
      <c r="A34" s="494">
        <v>44232</v>
      </c>
      <c r="B34" s="492" t="s">
        <v>651</v>
      </c>
      <c r="C34" s="492" t="s">
        <v>652</v>
      </c>
      <c r="D34" s="492" t="s">
        <v>605</v>
      </c>
      <c r="E34" s="492" t="s">
        <v>581</v>
      </c>
      <c r="F34" s="492" t="s">
        <v>618</v>
      </c>
      <c r="G34" s="492" t="s">
        <v>581</v>
      </c>
      <c r="H34" s="492"/>
      <c r="I34" s="492" t="s">
        <v>468</v>
      </c>
    </row>
    <row r="35" spans="1:9" s="4" customFormat="1" ht="83.4" thickBot="1" x14ac:dyDescent="0.3">
      <c r="A35" s="494">
        <v>44232</v>
      </c>
      <c r="B35" s="492" t="s">
        <v>653</v>
      </c>
      <c r="C35" s="492" t="s">
        <v>654</v>
      </c>
      <c r="D35" s="492" t="s">
        <v>613</v>
      </c>
      <c r="E35" s="492" t="s">
        <v>581</v>
      </c>
      <c r="F35" s="492" t="s">
        <v>618</v>
      </c>
      <c r="G35" s="492" t="s">
        <v>581</v>
      </c>
      <c r="H35" s="492"/>
      <c r="I35" s="492" t="s">
        <v>468</v>
      </c>
    </row>
    <row r="36" spans="1:9" s="4" customFormat="1" ht="111" thickBot="1" x14ac:dyDescent="0.3">
      <c r="A36" s="494">
        <v>44232</v>
      </c>
      <c r="B36" s="492" t="s">
        <v>655</v>
      </c>
      <c r="C36" s="492" t="s">
        <v>656</v>
      </c>
      <c r="D36" s="492" t="s">
        <v>613</v>
      </c>
      <c r="E36" s="492" t="s">
        <v>581</v>
      </c>
      <c r="F36" s="492" t="s">
        <v>618</v>
      </c>
      <c r="G36" s="492" t="s">
        <v>581</v>
      </c>
      <c r="H36" s="492"/>
      <c r="I36" s="492" t="s">
        <v>468</v>
      </c>
    </row>
    <row r="37" spans="1:9" s="4" customFormat="1" ht="69.599999999999994" thickBot="1" x14ac:dyDescent="0.3">
      <c r="A37" s="494">
        <v>44232</v>
      </c>
      <c r="B37" s="492" t="s">
        <v>657</v>
      </c>
      <c r="C37" s="492" t="s">
        <v>658</v>
      </c>
      <c r="D37" s="492" t="s">
        <v>613</v>
      </c>
      <c r="E37" s="492" t="s">
        <v>581</v>
      </c>
      <c r="F37" s="492" t="s">
        <v>618</v>
      </c>
      <c r="G37" s="492" t="s">
        <v>581</v>
      </c>
      <c r="H37" s="492" t="s">
        <v>659</v>
      </c>
      <c r="I37" s="492" t="s">
        <v>468</v>
      </c>
    </row>
    <row r="38" spans="1:9" s="4" customFormat="1" ht="55.8" thickBot="1" x14ac:dyDescent="0.3">
      <c r="A38" s="494">
        <v>44232</v>
      </c>
      <c r="B38" s="492" t="s">
        <v>660</v>
      </c>
      <c r="C38" s="492" t="s">
        <v>1205</v>
      </c>
      <c r="D38" s="492" t="s">
        <v>613</v>
      </c>
      <c r="E38" s="492" t="s">
        <v>581</v>
      </c>
      <c r="F38" s="492" t="s">
        <v>618</v>
      </c>
      <c r="G38" s="492" t="s">
        <v>581</v>
      </c>
      <c r="H38" s="492" t="s">
        <v>702</v>
      </c>
      <c r="I38" s="492" t="s">
        <v>577</v>
      </c>
    </row>
    <row r="39" spans="1:9" s="4" customFormat="1" ht="69.599999999999994" thickBot="1" x14ac:dyDescent="0.3">
      <c r="A39" s="494">
        <v>44232</v>
      </c>
      <c r="B39" s="492" t="s">
        <v>661</v>
      </c>
      <c r="C39" s="492" t="s">
        <v>662</v>
      </c>
      <c r="D39" s="492" t="s">
        <v>623</v>
      </c>
      <c r="E39" s="492" t="s">
        <v>581</v>
      </c>
      <c r="F39" s="492" t="s">
        <v>618</v>
      </c>
      <c r="G39" s="492" t="s">
        <v>581</v>
      </c>
      <c r="H39" s="492" t="s">
        <v>663</v>
      </c>
      <c r="I39" s="492" t="s">
        <v>468</v>
      </c>
    </row>
    <row r="40" spans="1:9" s="4" customFormat="1" ht="69.599999999999994" thickBot="1" x14ac:dyDescent="0.3">
      <c r="A40" s="494">
        <v>44232</v>
      </c>
      <c r="B40" s="492" t="s">
        <v>664</v>
      </c>
      <c r="C40" s="492" t="s">
        <v>665</v>
      </c>
      <c r="D40" s="492" t="s">
        <v>598</v>
      </c>
      <c r="E40" s="492" t="s">
        <v>581</v>
      </c>
      <c r="F40" s="492" t="s">
        <v>618</v>
      </c>
      <c r="G40" s="492" t="s">
        <v>581</v>
      </c>
      <c r="H40" s="492" t="s">
        <v>1206</v>
      </c>
      <c r="I40" s="492" t="s">
        <v>468</v>
      </c>
    </row>
    <row r="41" spans="1:9" s="4" customFormat="1" ht="55.8" thickBot="1" x14ac:dyDescent="0.3">
      <c r="A41" s="494">
        <v>44232</v>
      </c>
      <c r="B41" s="492" t="s">
        <v>666</v>
      </c>
      <c r="C41" s="492" t="s">
        <v>777</v>
      </c>
      <c r="D41" s="492" t="s">
        <v>598</v>
      </c>
      <c r="E41" s="492" t="s">
        <v>576</v>
      </c>
      <c r="F41" s="492" t="s">
        <v>618</v>
      </c>
      <c r="G41" s="492" t="s">
        <v>581</v>
      </c>
      <c r="H41" s="492" t="s">
        <v>783</v>
      </c>
      <c r="I41" s="492" t="s">
        <v>468</v>
      </c>
    </row>
    <row r="42" spans="1:9" s="4" customFormat="1" ht="69.599999999999994" thickBot="1" x14ac:dyDescent="0.3">
      <c r="A42" s="494">
        <v>44232</v>
      </c>
      <c r="B42" s="492" t="s">
        <v>667</v>
      </c>
      <c r="C42" s="492" t="s">
        <v>1207</v>
      </c>
      <c r="D42" s="492" t="s">
        <v>598</v>
      </c>
      <c r="E42" s="492" t="s">
        <v>581</v>
      </c>
      <c r="F42" s="492" t="s">
        <v>618</v>
      </c>
      <c r="G42" s="492" t="s">
        <v>581</v>
      </c>
      <c r="H42" s="492" t="s">
        <v>703</v>
      </c>
      <c r="I42" s="492" t="s">
        <v>468</v>
      </c>
    </row>
    <row r="43" spans="1:9" s="4" customFormat="1" ht="28.2" thickBot="1" x14ac:dyDescent="0.3">
      <c r="A43" s="494">
        <v>44232</v>
      </c>
      <c r="B43" s="492" t="s">
        <v>668</v>
      </c>
      <c r="C43" s="492" t="s">
        <v>669</v>
      </c>
      <c r="D43" s="492" t="s">
        <v>670</v>
      </c>
      <c r="E43" s="492" t="s">
        <v>581</v>
      </c>
      <c r="F43" s="492" t="s">
        <v>618</v>
      </c>
      <c r="G43" s="492" t="s">
        <v>581</v>
      </c>
      <c r="H43" s="492" t="s">
        <v>702</v>
      </c>
      <c r="I43" s="492" t="s">
        <v>577</v>
      </c>
    </row>
    <row r="44" spans="1:9" s="4" customFormat="1" ht="69.599999999999994" thickBot="1" x14ac:dyDescent="0.3">
      <c r="A44" s="494">
        <v>44232</v>
      </c>
      <c r="B44" s="492" t="s">
        <v>671</v>
      </c>
      <c r="C44" s="492" t="s">
        <v>672</v>
      </c>
      <c r="D44" s="492" t="s">
        <v>623</v>
      </c>
      <c r="E44" s="492" t="s">
        <v>581</v>
      </c>
      <c r="F44" s="492" t="s">
        <v>618</v>
      </c>
      <c r="G44" s="492" t="s">
        <v>576</v>
      </c>
      <c r="H44" s="492" t="s">
        <v>778</v>
      </c>
      <c r="I44" s="492" t="s">
        <v>468</v>
      </c>
    </row>
    <row r="45" spans="1:9" s="4" customFormat="1" ht="83.4" thickBot="1" x14ac:dyDescent="0.3">
      <c r="A45" s="494">
        <v>44232</v>
      </c>
      <c r="B45" s="492" t="s">
        <v>673</v>
      </c>
      <c r="C45" s="492" t="s">
        <v>604</v>
      </c>
      <c r="D45" s="492" t="s">
        <v>623</v>
      </c>
      <c r="E45" s="492" t="s">
        <v>581</v>
      </c>
      <c r="F45" s="492" t="s">
        <v>618</v>
      </c>
      <c r="G45" s="492" t="s">
        <v>581</v>
      </c>
      <c r="H45" s="492" t="s">
        <v>674</v>
      </c>
      <c r="I45" s="492" t="s">
        <v>577</v>
      </c>
    </row>
    <row r="46" spans="1:9" s="4" customFormat="1" ht="97.2" thickBot="1" x14ac:dyDescent="0.3">
      <c r="A46" s="494">
        <v>44232</v>
      </c>
      <c r="B46" s="492" t="s">
        <v>675</v>
      </c>
      <c r="C46" s="492" t="s">
        <v>638</v>
      </c>
      <c r="D46" s="492" t="s">
        <v>670</v>
      </c>
      <c r="E46" s="492" t="s">
        <v>576</v>
      </c>
      <c r="F46" s="492" t="s">
        <v>582</v>
      </c>
      <c r="G46" s="492" t="s">
        <v>581</v>
      </c>
      <c r="H46" s="492" t="s">
        <v>704</v>
      </c>
      <c r="I46" s="492" t="s">
        <v>468</v>
      </c>
    </row>
    <row r="47" spans="1:9" s="4" customFormat="1" ht="138.6" thickBot="1" x14ac:dyDescent="0.3">
      <c r="A47" s="494">
        <v>44232</v>
      </c>
      <c r="B47" s="492" t="s">
        <v>775</v>
      </c>
      <c r="C47" s="492" t="s">
        <v>676</v>
      </c>
      <c r="D47" s="492" t="s">
        <v>613</v>
      </c>
      <c r="E47" s="492" t="s">
        <v>576</v>
      </c>
      <c r="F47" s="492" t="s">
        <v>618</v>
      </c>
      <c r="G47" s="492" t="s">
        <v>581</v>
      </c>
      <c r="H47" s="492" t="s">
        <v>677</v>
      </c>
      <c r="I47" s="492" t="s">
        <v>577</v>
      </c>
    </row>
    <row r="48" spans="1:9" s="4" customFormat="1" ht="55.8" thickBot="1" x14ac:dyDescent="0.3">
      <c r="A48" s="494">
        <v>44232</v>
      </c>
      <c r="B48" s="492" t="s">
        <v>678</v>
      </c>
      <c r="C48" s="492" t="s">
        <v>1195</v>
      </c>
      <c r="D48" s="492" t="s">
        <v>613</v>
      </c>
      <c r="E48" s="492" t="s">
        <v>576</v>
      </c>
      <c r="F48" s="492" t="s">
        <v>582</v>
      </c>
      <c r="G48" s="492" t="s">
        <v>581</v>
      </c>
      <c r="H48" s="492" t="s">
        <v>778</v>
      </c>
      <c r="I48" s="492" t="s">
        <v>468</v>
      </c>
    </row>
    <row r="49" spans="1:9" s="4" customFormat="1" ht="42" thickBot="1" x14ac:dyDescent="0.3">
      <c r="A49" s="494">
        <v>44232</v>
      </c>
      <c r="B49" s="492" t="s">
        <v>679</v>
      </c>
      <c r="C49" s="492" t="s">
        <v>680</v>
      </c>
      <c r="D49" s="492" t="s">
        <v>630</v>
      </c>
      <c r="E49" s="492" t="s">
        <v>581</v>
      </c>
      <c r="F49" s="492" t="s">
        <v>618</v>
      </c>
      <c r="G49" s="492" t="s">
        <v>581</v>
      </c>
      <c r="H49" s="492" t="s">
        <v>779</v>
      </c>
      <c r="I49" s="492" t="s">
        <v>468</v>
      </c>
    </row>
    <row r="50" spans="1:9" s="4" customFormat="1" ht="69.599999999999994" thickBot="1" x14ac:dyDescent="0.3">
      <c r="A50" s="494">
        <v>44232</v>
      </c>
      <c r="B50" s="492" t="s">
        <v>776</v>
      </c>
      <c r="C50" s="492" t="s">
        <v>1196</v>
      </c>
      <c r="D50" s="492" t="s">
        <v>630</v>
      </c>
      <c r="E50" s="492" t="s">
        <v>581</v>
      </c>
      <c r="F50" s="492" t="s">
        <v>618</v>
      </c>
      <c r="G50" s="492" t="s">
        <v>581</v>
      </c>
      <c r="H50" s="492" t="s">
        <v>778</v>
      </c>
      <c r="I50" s="492" t="s">
        <v>468</v>
      </c>
    </row>
    <row r="51" spans="1:9" s="4" customFormat="1" ht="42" thickBot="1" x14ac:dyDescent="0.3">
      <c r="A51" s="494">
        <v>44232</v>
      </c>
      <c r="B51" s="492" t="s">
        <v>681</v>
      </c>
      <c r="C51" s="492" t="s">
        <v>682</v>
      </c>
      <c r="D51" s="492" t="s">
        <v>630</v>
      </c>
      <c r="E51" s="492" t="s">
        <v>581</v>
      </c>
      <c r="F51" s="492" t="s">
        <v>618</v>
      </c>
      <c r="G51" s="492" t="s">
        <v>581</v>
      </c>
      <c r="H51" s="492" t="s">
        <v>780</v>
      </c>
      <c r="I51" s="492" t="s">
        <v>468</v>
      </c>
    </row>
    <row r="52" spans="1:9" s="4" customFormat="1" ht="55.8" thickBot="1" x14ac:dyDescent="0.3">
      <c r="A52" s="494">
        <v>44232</v>
      </c>
      <c r="B52" s="492" t="s">
        <v>683</v>
      </c>
      <c r="C52" s="492" t="s">
        <v>684</v>
      </c>
      <c r="D52" s="492" t="s">
        <v>685</v>
      </c>
      <c r="E52" s="492" t="s">
        <v>581</v>
      </c>
      <c r="F52" s="492" t="s">
        <v>686</v>
      </c>
      <c r="G52" s="492" t="s">
        <v>581</v>
      </c>
      <c r="H52" s="492" t="s">
        <v>780</v>
      </c>
      <c r="I52" s="492" t="s">
        <v>468</v>
      </c>
    </row>
    <row r="53" spans="1:9" s="4" customFormat="1" ht="83.4" thickBot="1" x14ac:dyDescent="0.3">
      <c r="A53" s="494">
        <v>44232</v>
      </c>
      <c r="B53" s="492" t="s">
        <v>687</v>
      </c>
      <c r="C53" s="492" t="s">
        <v>688</v>
      </c>
      <c r="D53" s="492" t="s">
        <v>630</v>
      </c>
      <c r="E53" s="492" t="s">
        <v>581</v>
      </c>
      <c r="F53" s="492" t="s">
        <v>686</v>
      </c>
      <c r="G53" s="492" t="s">
        <v>581</v>
      </c>
      <c r="H53" s="492" t="s">
        <v>781</v>
      </c>
      <c r="I53" s="492" t="s">
        <v>468</v>
      </c>
    </row>
    <row r="54" spans="1:9" s="4" customFormat="1" ht="55.8" thickBot="1" x14ac:dyDescent="0.3">
      <c r="A54" s="494">
        <v>44232</v>
      </c>
      <c r="B54" s="492" t="s">
        <v>689</v>
      </c>
      <c r="C54" s="492" t="s">
        <v>690</v>
      </c>
      <c r="D54" s="492" t="s">
        <v>613</v>
      </c>
      <c r="E54" s="492" t="s">
        <v>581</v>
      </c>
      <c r="F54" s="492" t="s">
        <v>686</v>
      </c>
      <c r="G54" s="492" t="s">
        <v>581</v>
      </c>
      <c r="H54" s="492" t="s">
        <v>782</v>
      </c>
      <c r="I54" s="492" t="s">
        <v>577</v>
      </c>
    </row>
    <row r="55" spans="1:9" s="4" customFormat="1" ht="55.8" thickBot="1" x14ac:dyDescent="0.3">
      <c r="A55" s="494">
        <v>44232</v>
      </c>
      <c r="B55" s="492" t="s">
        <v>691</v>
      </c>
      <c r="C55" s="492" t="s">
        <v>692</v>
      </c>
      <c r="D55" s="492" t="s">
        <v>693</v>
      </c>
      <c r="E55" s="492" t="s">
        <v>581</v>
      </c>
      <c r="F55" s="492" t="s">
        <v>694</v>
      </c>
      <c r="G55" s="492" t="s">
        <v>581</v>
      </c>
      <c r="H55" s="492" t="s">
        <v>778</v>
      </c>
      <c r="I55" s="492" t="s">
        <v>468</v>
      </c>
    </row>
    <row r="56" spans="1:9" s="4" customFormat="1" ht="42" thickBot="1" x14ac:dyDescent="0.3">
      <c r="A56" s="494">
        <v>44232</v>
      </c>
      <c r="B56" s="492" t="s">
        <v>695</v>
      </c>
      <c r="C56" s="492" t="s">
        <v>696</v>
      </c>
      <c r="D56" s="492" t="s">
        <v>670</v>
      </c>
      <c r="E56" s="492" t="s">
        <v>576</v>
      </c>
      <c r="F56" s="492" t="s">
        <v>582</v>
      </c>
      <c r="G56" s="492" t="s">
        <v>581</v>
      </c>
      <c r="H56" s="492" t="s">
        <v>697</v>
      </c>
      <c r="I56" s="492" t="s">
        <v>468</v>
      </c>
    </row>
    <row r="57" spans="1:9" s="4" customFormat="1" x14ac:dyDescent="0.25"/>
  </sheetData>
  <mergeCells count="4">
    <mergeCell ref="G5:I6"/>
    <mergeCell ref="E5:E7"/>
    <mergeCell ref="F5:F7"/>
    <mergeCell ref="A3:I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tabColor rgb="FF92D050"/>
    <pageSetUpPr fitToPage="1"/>
  </sheetPr>
  <dimension ref="A1:R37"/>
  <sheetViews>
    <sheetView zoomScaleNormal="100" workbookViewId="0">
      <pane xSplit="2" ySplit="4" topLeftCell="C10" activePane="bottomRight" state="frozen"/>
      <selection activeCell="L25" sqref="L25"/>
      <selection pane="topRight" activeCell="L25" sqref="L25"/>
      <selection pane="bottomLeft" activeCell="L25" sqref="L25"/>
      <selection pane="bottomRight" activeCell="D14" sqref="B14:D14"/>
    </sheetView>
  </sheetViews>
  <sheetFormatPr defaultRowHeight="13.2" x14ac:dyDescent="0.25"/>
  <cols>
    <col min="1" max="1" width="17.5546875" style="4" customWidth="1"/>
    <col min="2" max="2" width="17.33203125" customWidth="1"/>
    <col min="3" max="3" width="13.109375" customWidth="1"/>
    <col min="4" max="4" width="13.109375" style="12" customWidth="1"/>
    <col min="5" max="5" width="10.88671875" customWidth="1"/>
    <col min="6" max="6" width="11.6640625" customWidth="1"/>
    <col min="7" max="7" width="10.109375" customWidth="1"/>
    <col min="8" max="8" width="14.5546875" customWidth="1"/>
    <col min="9" max="9" width="10.6640625" bestFit="1" customWidth="1"/>
    <col min="10" max="10" width="9.6640625" customWidth="1"/>
    <col min="11" max="11" width="8.33203125" bestFit="1" customWidth="1"/>
    <col min="12" max="12" width="12.109375" hidden="1" customWidth="1"/>
    <col min="13" max="13" width="11" hidden="1" customWidth="1"/>
    <col min="14" max="14" width="12" style="12" customWidth="1"/>
    <col min="15" max="15" width="9.33203125" bestFit="1" customWidth="1"/>
    <col min="16" max="16" width="11.33203125" customWidth="1"/>
    <col min="17" max="17" width="9.33203125" bestFit="1" customWidth="1"/>
    <col min="18" max="18" width="13.33203125" style="12" bestFit="1" customWidth="1"/>
  </cols>
  <sheetData>
    <row r="1" spans="1:18" s="12" customFormat="1" ht="21" x14ac:dyDescent="0.4">
      <c r="A1" s="666" t="s">
        <v>991</v>
      </c>
      <c r="B1" s="667"/>
      <c r="C1" s="667"/>
      <c r="D1" s="667"/>
      <c r="E1" s="667"/>
      <c r="F1" s="667"/>
      <c r="G1" s="667"/>
      <c r="H1" s="667"/>
      <c r="I1" s="667"/>
      <c r="J1" s="667"/>
      <c r="K1" s="667"/>
      <c r="L1" s="667"/>
      <c r="M1" s="667"/>
      <c r="N1" s="667"/>
      <c r="O1" s="667"/>
      <c r="P1" s="667"/>
      <c r="Q1" s="667"/>
      <c r="R1" s="668"/>
    </row>
    <row r="2" spans="1:18" ht="13.8" thickBot="1" x14ac:dyDescent="0.3">
      <c r="A2" s="116"/>
      <c r="B2" s="24"/>
    </row>
    <row r="3" spans="1:18" s="5" customFormat="1" ht="30.75" customHeight="1" thickBot="1" x14ac:dyDescent="0.3">
      <c r="A3" s="647" t="s">
        <v>9</v>
      </c>
      <c r="B3" s="647" t="s">
        <v>327</v>
      </c>
      <c r="C3" s="647" t="s">
        <v>140</v>
      </c>
      <c r="D3" s="647" t="s">
        <v>139</v>
      </c>
      <c r="E3" s="647" t="s">
        <v>137</v>
      </c>
      <c r="F3" s="647"/>
      <c r="G3" s="647"/>
      <c r="H3" s="647" t="s">
        <v>141</v>
      </c>
      <c r="I3" s="647" t="s">
        <v>0</v>
      </c>
      <c r="J3" s="647" t="s">
        <v>1</v>
      </c>
      <c r="K3" s="669" t="s">
        <v>2</v>
      </c>
      <c r="L3" s="669" t="s">
        <v>11</v>
      </c>
      <c r="M3" s="669"/>
      <c r="N3" s="669" t="s">
        <v>138</v>
      </c>
      <c r="O3" s="669" t="s">
        <v>36</v>
      </c>
      <c r="P3" s="669"/>
      <c r="Q3" s="669"/>
      <c r="R3" s="647" t="s">
        <v>289</v>
      </c>
    </row>
    <row r="4" spans="1:18" s="5" customFormat="1" ht="33.75" customHeight="1" thickBot="1" x14ac:dyDescent="0.3">
      <c r="A4" s="647"/>
      <c r="B4" s="647"/>
      <c r="C4" s="647"/>
      <c r="D4" s="647"/>
      <c r="E4" s="215" t="s">
        <v>53</v>
      </c>
      <c r="F4" s="215" t="s">
        <v>20</v>
      </c>
      <c r="G4" s="215" t="s">
        <v>59</v>
      </c>
      <c r="H4" s="647"/>
      <c r="I4" s="647"/>
      <c r="J4" s="647"/>
      <c r="K4" s="669"/>
      <c r="L4" s="219" t="s">
        <v>7</v>
      </c>
      <c r="M4" s="219" t="s">
        <v>8</v>
      </c>
      <c r="N4" s="669"/>
      <c r="O4" s="219" t="s">
        <v>53</v>
      </c>
      <c r="P4" s="219" t="s">
        <v>20</v>
      </c>
      <c r="Q4" s="219" t="s">
        <v>54</v>
      </c>
      <c r="R4" s="647"/>
    </row>
    <row r="5" spans="1:18" ht="57" customHeight="1" thickBot="1" x14ac:dyDescent="0.3">
      <c r="A5" s="205" t="s">
        <v>10</v>
      </c>
      <c r="B5" s="139" t="s">
        <v>913</v>
      </c>
      <c r="C5" s="140" t="s">
        <v>914</v>
      </c>
      <c r="D5" s="141">
        <v>0</v>
      </c>
      <c r="E5" s="554">
        <f>D5*CA!$H$3</f>
        <v>0</v>
      </c>
      <c r="F5" s="141">
        <v>0</v>
      </c>
      <c r="G5" s="141">
        <v>0</v>
      </c>
      <c r="H5" s="141" t="s">
        <v>990</v>
      </c>
      <c r="I5" s="141" t="s">
        <v>914</v>
      </c>
      <c r="J5" s="141" t="s">
        <v>914</v>
      </c>
      <c r="K5" s="142">
        <v>43840</v>
      </c>
      <c r="L5" s="140"/>
      <c r="M5" s="140"/>
      <c r="N5" s="141"/>
      <c r="O5" s="554">
        <f>N5*CA!$H$3</f>
        <v>0</v>
      </c>
      <c r="P5" s="141">
        <v>0</v>
      </c>
      <c r="Q5" s="141">
        <v>0</v>
      </c>
      <c r="R5" s="139" t="s">
        <v>913</v>
      </c>
    </row>
    <row r="6" spans="1:18" ht="42" thickBot="1" x14ac:dyDescent="0.3">
      <c r="A6" s="205" t="s">
        <v>12</v>
      </c>
      <c r="B6" s="139" t="s">
        <v>1252</v>
      </c>
      <c r="C6" s="512" t="s">
        <v>914</v>
      </c>
      <c r="D6" s="141">
        <v>0</v>
      </c>
      <c r="E6" s="554">
        <f>D6*CA!$H$3</f>
        <v>0</v>
      </c>
      <c r="F6" s="141">
        <v>0</v>
      </c>
      <c r="G6" s="141">
        <v>0</v>
      </c>
      <c r="H6" s="511" t="s">
        <v>990</v>
      </c>
      <c r="I6" s="141" t="s">
        <v>914</v>
      </c>
      <c r="J6" s="141" t="s">
        <v>914</v>
      </c>
      <c r="K6" s="142">
        <v>43840</v>
      </c>
      <c r="L6" s="140"/>
      <c r="M6" s="140"/>
      <c r="N6" s="141">
        <v>0</v>
      </c>
      <c r="O6" s="554">
        <f>N6*CA!$H$3</f>
        <v>0</v>
      </c>
      <c r="P6" s="141">
        <v>0</v>
      </c>
      <c r="Q6" s="141">
        <v>0</v>
      </c>
      <c r="R6" s="139" t="s">
        <v>913</v>
      </c>
    </row>
    <row r="7" spans="1:18" ht="28.2" thickBot="1" x14ac:dyDescent="0.3">
      <c r="A7" s="205" t="s">
        <v>13</v>
      </c>
      <c r="B7" s="139" t="s">
        <v>915</v>
      </c>
      <c r="C7" s="512" t="s">
        <v>914</v>
      </c>
      <c r="D7" s="141">
        <v>0</v>
      </c>
      <c r="E7" s="554">
        <f>D7*CA!$H$3</f>
        <v>0</v>
      </c>
      <c r="F7" s="141">
        <v>0</v>
      </c>
      <c r="G7" s="141">
        <v>0</v>
      </c>
      <c r="H7" s="141" t="s">
        <v>990</v>
      </c>
      <c r="I7" s="141" t="s">
        <v>914</v>
      </c>
      <c r="J7" s="141" t="s">
        <v>914</v>
      </c>
      <c r="K7" s="142">
        <v>43840</v>
      </c>
      <c r="L7" s="140"/>
      <c r="M7" s="140"/>
      <c r="N7" s="141"/>
      <c r="O7" s="554">
        <f>N7*CA!$H$3</f>
        <v>0</v>
      </c>
      <c r="P7" s="141"/>
      <c r="Q7" s="141">
        <v>0</v>
      </c>
      <c r="R7" s="139" t="s">
        <v>913</v>
      </c>
    </row>
    <row r="8" spans="1:18" ht="70.5" customHeight="1" thickBot="1" x14ac:dyDescent="0.3">
      <c r="A8" s="205" t="s">
        <v>14</v>
      </c>
      <c r="B8" s="139" t="s">
        <v>916</v>
      </c>
      <c r="C8" s="512" t="s">
        <v>917</v>
      </c>
      <c r="D8" s="141">
        <v>1</v>
      </c>
      <c r="E8" s="554">
        <f>D8*CA!$H$3</f>
        <v>105</v>
      </c>
      <c r="F8" s="141">
        <v>5000</v>
      </c>
      <c r="G8" s="141">
        <v>0</v>
      </c>
      <c r="H8" s="511" t="s">
        <v>847</v>
      </c>
      <c r="I8" s="142"/>
      <c r="J8" s="142">
        <v>43844</v>
      </c>
      <c r="K8" s="142">
        <v>43844</v>
      </c>
      <c r="L8" s="140"/>
      <c r="M8" s="143"/>
      <c r="N8" s="141">
        <v>1.5</v>
      </c>
      <c r="O8" s="554">
        <f>N8*CA!$H$3</f>
        <v>157.5</v>
      </c>
      <c r="P8" s="141">
        <v>5000</v>
      </c>
      <c r="Q8" s="141">
        <v>0</v>
      </c>
      <c r="R8" s="139" t="s">
        <v>918</v>
      </c>
    </row>
    <row r="9" spans="1:18" ht="42" thickBot="1" x14ac:dyDescent="0.3">
      <c r="A9" s="205" t="s">
        <v>15</v>
      </c>
      <c r="B9" s="139" t="s">
        <v>919</v>
      </c>
      <c r="C9" s="512" t="s">
        <v>920</v>
      </c>
      <c r="D9" s="141">
        <v>0</v>
      </c>
      <c r="E9" s="554">
        <f>D9*CA!$H$3</f>
        <v>0</v>
      </c>
      <c r="F9" s="141">
        <v>0</v>
      </c>
      <c r="G9" s="141">
        <v>0</v>
      </c>
      <c r="H9" s="511" t="s">
        <v>990</v>
      </c>
      <c r="I9" s="142"/>
      <c r="J9" s="142">
        <v>43844</v>
      </c>
      <c r="K9" s="142">
        <v>43844</v>
      </c>
      <c r="L9" s="140"/>
      <c r="M9" s="143"/>
      <c r="N9" s="141">
        <v>0</v>
      </c>
      <c r="O9" s="554">
        <f>N9*CA!$H$3</f>
        <v>0</v>
      </c>
      <c r="P9" s="141">
        <v>0</v>
      </c>
      <c r="Q9" s="141">
        <v>0</v>
      </c>
      <c r="R9" s="139" t="s">
        <v>921</v>
      </c>
    </row>
    <row r="10" spans="1:18" ht="83.4" thickBot="1" x14ac:dyDescent="0.3">
      <c r="A10" s="205" t="s">
        <v>158</v>
      </c>
      <c r="B10" s="139" t="s">
        <v>1253</v>
      </c>
      <c r="C10" s="512" t="s">
        <v>920</v>
      </c>
      <c r="D10" s="141">
        <v>16</v>
      </c>
      <c r="E10" s="554">
        <f>D10*CA!$H$3</f>
        <v>1680</v>
      </c>
      <c r="F10" s="141">
        <v>0</v>
      </c>
      <c r="G10" s="141">
        <v>0</v>
      </c>
      <c r="H10" s="511" t="s">
        <v>990</v>
      </c>
      <c r="I10" s="142">
        <v>43113</v>
      </c>
      <c r="J10" s="142">
        <v>43844</v>
      </c>
      <c r="K10" s="142">
        <v>43844</v>
      </c>
      <c r="L10" s="140"/>
      <c r="M10" s="143"/>
      <c r="N10" s="141">
        <v>16</v>
      </c>
      <c r="O10" s="554">
        <f>N10*CA!$H$3</f>
        <v>1680</v>
      </c>
      <c r="P10" s="141">
        <v>0</v>
      </c>
      <c r="Q10" s="141">
        <v>0</v>
      </c>
      <c r="R10" s="139" t="s">
        <v>922</v>
      </c>
    </row>
    <row r="11" spans="1:18" ht="42" thickBot="1" x14ac:dyDescent="0.3">
      <c r="A11" s="664" t="s">
        <v>130</v>
      </c>
      <c r="B11" s="139" t="s">
        <v>923</v>
      </c>
      <c r="C11" s="512" t="s">
        <v>917</v>
      </c>
      <c r="D11" s="511">
        <v>0</v>
      </c>
      <c r="E11" s="554">
        <f>D11*CA!$H$3</f>
        <v>0</v>
      </c>
      <c r="F11" s="511">
        <v>0</v>
      </c>
      <c r="G11" s="511">
        <v>0</v>
      </c>
      <c r="H11" s="511" t="s">
        <v>847</v>
      </c>
      <c r="I11" s="142">
        <v>43117</v>
      </c>
      <c r="J11" s="142">
        <v>43851</v>
      </c>
      <c r="K11" s="142">
        <v>43849</v>
      </c>
      <c r="L11" s="512"/>
      <c r="M11" s="143"/>
      <c r="N11" s="511">
        <v>0</v>
      </c>
      <c r="O11" s="554">
        <f>N11*CA!$H$3</f>
        <v>0</v>
      </c>
      <c r="P11" s="511">
        <v>0</v>
      </c>
      <c r="Q11" s="511">
        <v>0</v>
      </c>
      <c r="R11" s="139" t="s">
        <v>924</v>
      </c>
    </row>
    <row r="12" spans="1:18" ht="32.25" customHeight="1" thickBot="1" x14ac:dyDescent="0.3">
      <c r="A12" s="665"/>
      <c r="B12" s="139" t="s">
        <v>1251</v>
      </c>
      <c r="C12" s="512" t="s">
        <v>925</v>
      </c>
      <c r="D12" s="141">
        <v>1</v>
      </c>
      <c r="E12" s="554">
        <f>D12*CA!$H$3</f>
        <v>105</v>
      </c>
      <c r="F12" s="141">
        <v>0</v>
      </c>
      <c r="G12" s="141">
        <v>0</v>
      </c>
      <c r="H12" s="511" t="s">
        <v>847</v>
      </c>
      <c r="I12" s="142">
        <v>43121</v>
      </c>
      <c r="J12" s="142">
        <v>43851</v>
      </c>
      <c r="K12" s="142">
        <v>43849</v>
      </c>
      <c r="L12" s="140"/>
      <c r="M12" s="143"/>
      <c r="N12" s="141">
        <v>0.2</v>
      </c>
      <c r="O12" s="554">
        <f>N12*CA!$H$3</f>
        <v>21</v>
      </c>
      <c r="P12" s="141"/>
      <c r="Q12" s="141"/>
      <c r="R12" s="139"/>
    </row>
    <row r="13" spans="1:18" ht="42" thickBot="1" x14ac:dyDescent="0.3">
      <c r="A13" s="205" t="s">
        <v>165</v>
      </c>
      <c r="B13" s="139" t="s">
        <v>926</v>
      </c>
      <c r="C13" s="512" t="s">
        <v>920</v>
      </c>
      <c r="D13" s="141">
        <v>5</v>
      </c>
      <c r="E13" s="554">
        <f>D13*CA!$H$3</f>
        <v>525</v>
      </c>
      <c r="F13" s="141">
        <v>0</v>
      </c>
      <c r="G13" s="141">
        <v>0</v>
      </c>
      <c r="H13" s="511" t="s">
        <v>990</v>
      </c>
      <c r="I13" s="142">
        <v>43117</v>
      </c>
      <c r="J13" s="142">
        <v>43851</v>
      </c>
      <c r="K13" s="142">
        <v>43851</v>
      </c>
      <c r="L13" s="140"/>
      <c r="M13" s="143"/>
      <c r="N13" s="141">
        <v>3</v>
      </c>
      <c r="O13" s="554">
        <f>N13*CA!$H$3</f>
        <v>315</v>
      </c>
      <c r="P13" s="141">
        <v>0</v>
      </c>
      <c r="Q13" s="141">
        <v>0</v>
      </c>
      <c r="R13" s="139"/>
    </row>
    <row r="14" spans="1:18" ht="53.4" thickBot="1" x14ac:dyDescent="0.3">
      <c r="A14" s="205" t="s">
        <v>131</v>
      </c>
      <c r="B14" s="139" t="s">
        <v>1488</v>
      </c>
      <c r="C14" s="512" t="s">
        <v>1487</v>
      </c>
      <c r="D14" s="141">
        <v>6</v>
      </c>
      <c r="E14" s="554">
        <f>D14*CA!$H$3</f>
        <v>630</v>
      </c>
      <c r="F14" s="141">
        <v>0</v>
      </c>
      <c r="G14" s="141">
        <v>0</v>
      </c>
      <c r="H14" s="511" t="s">
        <v>990</v>
      </c>
      <c r="I14" s="142">
        <v>43124</v>
      </c>
      <c r="J14" s="142">
        <v>43858</v>
      </c>
      <c r="K14" s="142">
        <v>43858</v>
      </c>
      <c r="L14" s="140"/>
      <c r="M14" s="143"/>
      <c r="N14" s="141">
        <v>12</v>
      </c>
      <c r="O14" s="554">
        <f>N14*CA!$H$3</f>
        <v>1260</v>
      </c>
      <c r="P14" s="141">
        <v>0</v>
      </c>
      <c r="Q14" s="141">
        <v>0</v>
      </c>
      <c r="R14" s="139"/>
    </row>
    <row r="15" spans="1:18" s="11" customFormat="1" ht="14.4" thickBot="1" x14ac:dyDescent="0.3">
      <c r="A15" s="220" t="s">
        <v>6</v>
      </c>
      <c r="B15" s="50"/>
      <c r="C15" s="145"/>
      <c r="D15" s="147">
        <f>SUM(D5:D14)</f>
        <v>29</v>
      </c>
      <c r="E15" s="146">
        <f>SUM(E5:E14)</f>
        <v>3045</v>
      </c>
      <c r="F15" s="146">
        <f>SUM(F5:F14)</f>
        <v>5000</v>
      </c>
      <c r="G15" s="146">
        <f>SUM(G5:G14)</f>
        <v>0</v>
      </c>
      <c r="H15" s="50"/>
      <c r="I15" s="50"/>
      <c r="J15" s="50"/>
      <c r="K15" s="67"/>
      <c r="L15" s="286"/>
      <c r="M15" s="148">
        <f>SUM(M5:M14)</f>
        <v>0</v>
      </c>
      <c r="N15" s="149">
        <f>SUM(N5:N14)</f>
        <v>32.700000000000003</v>
      </c>
      <c r="O15" s="148">
        <f>SUM(O5:O14)</f>
        <v>3433.5</v>
      </c>
      <c r="P15" s="148">
        <f>SUM(P5:P14)</f>
        <v>5000</v>
      </c>
      <c r="Q15" s="148">
        <f>SUM(Q5:Q14)</f>
        <v>0</v>
      </c>
      <c r="R15" s="50"/>
    </row>
    <row r="16" spans="1:18" ht="13.8" x14ac:dyDescent="0.25">
      <c r="C16" s="3"/>
      <c r="N16" s="20"/>
      <c r="O16" s="7"/>
      <c r="P16" s="8"/>
      <c r="Q16" s="9"/>
    </row>
    <row r="17" spans="1:6" x14ac:dyDescent="0.25">
      <c r="A17" s="13"/>
      <c r="B17" s="12"/>
    </row>
    <row r="18" spans="1:6" x14ac:dyDescent="0.25">
      <c r="A18" s="13"/>
      <c r="B18" s="12"/>
    </row>
    <row r="19" spans="1:6" x14ac:dyDescent="0.25">
      <c r="A19" s="13"/>
      <c r="B19" s="12"/>
    </row>
    <row r="20" spans="1:6" x14ac:dyDescent="0.25">
      <c r="A20" s="14"/>
      <c r="B20" s="12"/>
    </row>
    <row r="21" spans="1:6" x14ac:dyDescent="0.25">
      <c r="A21" s="13"/>
      <c r="B21" s="15"/>
    </row>
    <row r="22" spans="1:6" x14ac:dyDescent="0.25">
      <c r="A22" s="13"/>
      <c r="B22" s="16"/>
    </row>
    <row r="23" spans="1:6" x14ac:dyDescent="0.25">
      <c r="A23" s="13"/>
      <c r="B23" s="16"/>
    </row>
    <row r="24" spans="1:6" x14ac:dyDescent="0.25">
      <c r="A24" s="13"/>
      <c r="B24" s="16"/>
    </row>
    <row r="25" spans="1:6" x14ac:dyDescent="0.25">
      <c r="A25" s="12"/>
      <c r="B25" s="12"/>
    </row>
    <row r="26" spans="1:6" x14ac:dyDescent="0.25">
      <c r="A26" s="14"/>
      <c r="B26" s="12"/>
    </row>
    <row r="27" spans="1:6" x14ac:dyDescent="0.25">
      <c r="A27" s="13"/>
      <c r="B27" s="17"/>
    </row>
    <row r="28" spans="1:6" x14ac:dyDescent="0.25">
      <c r="A28" s="13"/>
      <c r="B28" s="18"/>
    </row>
    <row r="29" spans="1:6" x14ac:dyDescent="0.25">
      <c r="A29" s="13"/>
      <c r="B29" s="18"/>
    </row>
    <row r="30" spans="1:6" x14ac:dyDescent="0.25">
      <c r="A30" s="13"/>
      <c r="B30" s="19"/>
      <c r="F30" s="6"/>
    </row>
    <row r="31" spans="1:6" x14ac:dyDescent="0.25">
      <c r="A31" s="13"/>
      <c r="B31" s="12"/>
    </row>
    <row r="32" spans="1:6" x14ac:dyDescent="0.25">
      <c r="A32" s="14"/>
      <c r="B32" s="12"/>
    </row>
    <row r="33" spans="1:16" x14ac:dyDescent="0.25">
      <c r="A33" s="13"/>
      <c r="B33" s="17"/>
    </row>
    <row r="34" spans="1:16" x14ac:dyDescent="0.25">
      <c r="A34" s="13"/>
      <c r="B34" s="18"/>
      <c r="P34" s="6"/>
    </row>
    <row r="35" spans="1:16" x14ac:dyDescent="0.25">
      <c r="A35" s="13"/>
      <c r="B35" s="18"/>
      <c r="P35" s="6"/>
    </row>
    <row r="36" spans="1:16" x14ac:dyDescent="0.25">
      <c r="A36" s="13"/>
      <c r="B36" s="18"/>
    </row>
    <row r="37" spans="1:16" x14ac:dyDescent="0.25">
      <c r="A37" s="13"/>
      <c r="B37" s="12"/>
    </row>
  </sheetData>
  <mergeCells count="15">
    <mergeCell ref="A11:A12"/>
    <mergeCell ref="A1:R1"/>
    <mergeCell ref="R3:R4"/>
    <mergeCell ref="A3:A4"/>
    <mergeCell ref="B3:B4"/>
    <mergeCell ref="J3:J4"/>
    <mergeCell ref="K3:K4"/>
    <mergeCell ref="E3:G3"/>
    <mergeCell ref="C3:C4"/>
    <mergeCell ref="D3:D4"/>
    <mergeCell ref="O3:Q3"/>
    <mergeCell ref="N3:N4"/>
    <mergeCell ref="L3:M3"/>
    <mergeCell ref="H3:H4"/>
    <mergeCell ref="I3:I4"/>
  </mergeCells>
  <phoneticPr fontId="3" type="noConversion"/>
  <pageMargins left="0.34" right="0.2" top="0.56000000000000005" bottom="0.61" header="0.3" footer="0.31"/>
  <pageSetup paperSize="9" scale="68" fitToHeight="5" orientation="landscape" horizontalDpi="4294967293" r:id="rId1"/>
  <headerFooter alignWithMargins="0">
    <oddHeader>&amp;L&amp;A&amp;CProject:</oddHeader>
    <oddFooter>&amp;L&amp;D&amp;CPg &amp;P of &amp;N&amp;R&amp;F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6"/>
  </sheetPr>
  <dimension ref="A1:L99"/>
  <sheetViews>
    <sheetView topLeftCell="A3" zoomScale="120" zoomScaleNormal="120" workbookViewId="0">
      <selection activeCell="K8" sqref="K8"/>
    </sheetView>
  </sheetViews>
  <sheetFormatPr defaultRowHeight="13.2" x14ac:dyDescent="0.25"/>
  <cols>
    <col min="1" max="1" width="19" customWidth="1"/>
    <col min="2" max="2" width="20.6640625" customWidth="1"/>
    <col min="3" max="3" width="14.88671875" customWidth="1"/>
    <col min="4" max="4" width="6" customWidth="1"/>
    <col min="5" max="5" width="7.33203125" customWidth="1"/>
    <col min="6" max="6" width="6.109375" customWidth="1"/>
    <col min="7" max="7" width="14" customWidth="1"/>
    <col min="8" max="8" width="21.109375" customWidth="1"/>
    <col min="9" max="9" width="22.109375" customWidth="1"/>
  </cols>
  <sheetData>
    <row r="1" spans="1:12" ht="21.6" thickBot="1" x14ac:dyDescent="0.45">
      <c r="A1" s="779" t="s">
        <v>864</v>
      </c>
      <c r="B1" s="780"/>
      <c r="C1" s="780"/>
      <c r="D1" s="780"/>
      <c r="E1" s="780"/>
      <c r="F1" s="780"/>
      <c r="G1" s="780"/>
      <c r="H1" s="780"/>
      <c r="I1" s="781"/>
    </row>
    <row r="2" spans="1:12" ht="13.8" x14ac:dyDescent="0.25">
      <c r="A2" s="270"/>
      <c r="B2" s="268"/>
      <c r="C2" s="268"/>
      <c r="D2" s="268"/>
      <c r="E2" s="268"/>
      <c r="F2" s="268"/>
      <c r="G2" s="268"/>
      <c r="H2" s="268"/>
      <c r="I2" s="269"/>
    </row>
    <row r="3" spans="1:12" s="55" customFormat="1" ht="15" x14ac:dyDescent="0.25">
      <c r="A3" s="267" t="s">
        <v>136</v>
      </c>
      <c r="B3" s="268" t="s">
        <v>844</v>
      </c>
      <c r="C3" s="268"/>
      <c r="D3" s="268"/>
      <c r="E3" s="268"/>
      <c r="F3" s="26" t="s">
        <v>175</v>
      </c>
      <c r="G3" s="268"/>
      <c r="H3" s="518">
        <v>44468</v>
      </c>
      <c r="I3" s="269"/>
    </row>
    <row r="4" spans="1:12" ht="13.8" x14ac:dyDescent="0.25">
      <c r="A4" s="270"/>
      <c r="B4" s="268"/>
      <c r="C4" s="268"/>
      <c r="D4" s="268"/>
      <c r="E4" s="268"/>
      <c r="F4" s="268"/>
      <c r="G4" s="268"/>
      <c r="H4" s="268"/>
      <c r="I4" s="269"/>
    </row>
    <row r="5" spans="1:12" ht="13.8" x14ac:dyDescent="0.25">
      <c r="A5" s="267" t="s">
        <v>135</v>
      </c>
      <c r="B5" s="276" t="s">
        <v>784</v>
      </c>
      <c r="C5" s="268"/>
      <c r="D5" s="268"/>
      <c r="E5" s="268"/>
      <c r="F5" s="268"/>
      <c r="G5" s="271"/>
      <c r="H5" s="268"/>
      <c r="I5" s="272"/>
      <c r="L5" s="156"/>
    </row>
    <row r="6" spans="1:12" ht="14.4" thickBot="1" x14ac:dyDescent="0.3">
      <c r="A6" s="273"/>
      <c r="B6" s="274"/>
      <c r="C6" s="274"/>
      <c r="D6" s="274"/>
      <c r="E6" s="274"/>
      <c r="F6" s="274"/>
      <c r="G6" s="274"/>
      <c r="H6" s="274"/>
      <c r="I6" s="275"/>
    </row>
    <row r="7" spans="1:12" ht="14.4" thickBot="1" x14ac:dyDescent="0.3">
      <c r="A7" s="134" t="s">
        <v>50</v>
      </c>
      <c r="B7" s="33"/>
      <c r="C7" s="33"/>
      <c r="D7" s="33"/>
      <c r="E7" s="33"/>
      <c r="F7" s="33"/>
      <c r="G7" s="33"/>
      <c r="H7" s="33"/>
      <c r="I7" s="110"/>
    </row>
    <row r="8" spans="1:12" ht="29.25" customHeight="1" thickBot="1" x14ac:dyDescent="0.3">
      <c r="A8" s="135" t="s">
        <v>41</v>
      </c>
      <c r="B8" s="214" t="s">
        <v>42</v>
      </c>
      <c r="C8" s="214" t="s">
        <v>43</v>
      </c>
      <c r="D8" s="784" t="s">
        <v>44</v>
      </c>
      <c r="E8" s="786"/>
      <c r="F8" s="786"/>
      <c r="G8" s="787"/>
      <c r="H8" s="784" t="s">
        <v>45</v>
      </c>
      <c r="I8" s="785"/>
    </row>
    <row r="9" spans="1:12" s="57" customFormat="1" ht="14.4" thickBot="1" x14ac:dyDescent="0.3">
      <c r="A9" s="520" t="s">
        <v>785</v>
      </c>
      <c r="B9" s="519" t="s">
        <v>786</v>
      </c>
      <c r="C9" s="261"/>
      <c r="D9" s="788"/>
      <c r="E9" s="789"/>
      <c r="F9" s="789"/>
      <c r="G9" s="790"/>
      <c r="H9" s="782" t="s">
        <v>52</v>
      </c>
      <c r="I9" s="783"/>
    </row>
    <row r="10" spans="1:12" s="57" customFormat="1" ht="34.799999999999997" thickBot="1" x14ac:dyDescent="0.3">
      <c r="A10" s="520" t="s">
        <v>787</v>
      </c>
      <c r="B10" s="519" t="s">
        <v>788</v>
      </c>
      <c r="C10" s="261"/>
      <c r="D10" s="788"/>
      <c r="E10" s="789"/>
      <c r="F10" s="789"/>
      <c r="G10" s="790"/>
      <c r="H10" s="782" t="s">
        <v>789</v>
      </c>
      <c r="I10" s="783"/>
    </row>
    <row r="11" spans="1:12" s="57" customFormat="1" ht="23.4" thickBot="1" x14ac:dyDescent="0.3">
      <c r="A11" s="520" t="s">
        <v>790</v>
      </c>
      <c r="B11" s="519" t="s">
        <v>791</v>
      </c>
      <c r="C11" s="261"/>
      <c r="D11" s="788"/>
      <c r="E11" s="789"/>
      <c r="F11" s="789"/>
      <c r="G11" s="790"/>
      <c r="H11" s="782" t="s">
        <v>792</v>
      </c>
      <c r="I11" s="783"/>
    </row>
    <row r="12" spans="1:12" s="57" customFormat="1" ht="34.799999999999997" thickBot="1" x14ac:dyDescent="0.3">
      <c r="A12" s="520" t="s">
        <v>793</v>
      </c>
      <c r="B12" s="519" t="s">
        <v>794</v>
      </c>
      <c r="C12" s="261"/>
      <c r="D12" s="788"/>
      <c r="E12" s="789"/>
      <c r="F12" s="789"/>
      <c r="G12" s="790"/>
      <c r="H12" s="782" t="s">
        <v>795</v>
      </c>
      <c r="I12" s="783"/>
    </row>
    <row r="13" spans="1:12" s="57" customFormat="1" ht="23.4" thickBot="1" x14ac:dyDescent="0.3">
      <c r="A13" s="520" t="s">
        <v>796</v>
      </c>
      <c r="B13" s="519" t="s">
        <v>797</v>
      </c>
      <c r="C13" s="261"/>
      <c r="D13" s="788"/>
      <c r="E13" s="789"/>
      <c r="F13" s="789"/>
      <c r="G13" s="790"/>
      <c r="H13" s="782" t="s">
        <v>795</v>
      </c>
      <c r="I13" s="783"/>
    </row>
    <row r="14" spans="1:12" s="57" customFormat="1" ht="34.799999999999997" thickBot="1" x14ac:dyDescent="0.3">
      <c r="A14" s="520" t="s">
        <v>720</v>
      </c>
      <c r="B14" s="519" t="s">
        <v>798</v>
      </c>
      <c r="C14" s="261"/>
      <c r="D14" s="788"/>
      <c r="E14" s="789"/>
      <c r="F14" s="789"/>
      <c r="G14" s="790"/>
      <c r="H14" s="782" t="s">
        <v>795</v>
      </c>
      <c r="I14" s="783"/>
      <c r="L14" s="285"/>
    </row>
    <row r="15" spans="1:12" s="57" customFormat="1" ht="23.4" thickBot="1" x14ac:dyDescent="0.3">
      <c r="A15" s="521" t="s">
        <v>799</v>
      </c>
      <c r="B15" s="519" t="s">
        <v>800</v>
      </c>
      <c r="C15" s="261"/>
      <c r="D15" s="788"/>
      <c r="E15" s="789"/>
      <c r="F15" s="789"/>
      <c r="G15" s="790"/>
      <c r="H15" s="782" t="s">
        <v>801</v>
      </c>
      <c r="I15" s="783"/>
    </row>
    <row r="16" spans="1:12" s="57" customFormat="1" ht="14.4" thickBot="1" x14ac:dyDescent="0.3">
      <c r="A16" s="136"/>
      <c r="B16" s="23"/>
      <c r="C16" s="56"/>
      <c r="D16" s="791"/>
      <c r="E16" s="792"/>
      <c r="F16" s="792"/>
      <c r="G16" s="793"/>
      <c r="H16" s="788"/>
      <c r="I16" s="794"/>
    </row>
    <row r="17" spans="1:9" ht="14.4" thickBot="1" x14ac:dyDescent="0.3">
      <c r="A17" s="137" t="s">
        <v>49</v>
      </c>
      <c r="B17" s="119"/>
      <c r="C17" s="119"/>
      <c r="D17" s="119"/>
      <c r="E17" s="119"/>
      <c r="F17" s="119"/>
      <c r="G17" s="119"/>
      <c r="H17" s="119"/>
      <c r="I17" s="121" t="s">
        <v>52</v>
      </c>
    </row>
    <row r="18" spans="1:9" ht="14.4" customHeight="1" thickBot="1" x14ac:dyDescent="0.3">
      <c r="A18" s="135" t="s">
        <v>46</v>
      </c>
      <c r="B18" s="155" t="s">
        <v>47</v>
      </c>
      <c r="C18" s="213" t="s">
        <v>48</v>
      </c>
      <c r="D18" s="214"/>
      <c r="E18" s="784" t="s">
        <v>199</v>
      </c>
      <c r="F18" s="786"/>
      <c r="G18" s="786"/>
      <c r="H18" s="787"/>
      <c r="I18" s="120" t="s">
        <v>164</v>
      </c>
    </row>
    <row r="19" spans="1:9" ht="15" customHeight="1" thickBot="1" x14ac:dyDescent="0.3">
      <c r="A19" s="529">
        <v>1</v>
      </c>
      <c r="B19" s="530">
        <v>44054</v>
      </c>
      <c r="C19" s="730" t="s">
        <v>1308</v>
      </c>
      <c r="D19" s="731"/>
      <c r="E19" s="739" t="s">
        <v>802</v>
      </c>
      <c r="F19" s="740"/>
      <c r="G19" s="740"/>
      <c r="H19" s="741"/>
      <c r="I19" s="265" t="s">
        <v>803</v>
      </c>
    </row>
    <row r="20" spans="1:9" ht="13.8" thickBot="1" x14ac:dyDescent="0.3">
      <c r="A20" s="529">
        <v>2</v>
      </c>
      <c r="B20" s="530">
        <v>44176</v>
      </c>
      <c r="C20" s="730" t="s">
        <v>1309</v>
      </c>
      <c r="D20" s="731"/>
      <c r="E20" s="739" t="s">
        <v>846</v>
      </c>
      <c r="F20" s="740"/>
      <c r="G20" s="740"/>
      <c r="H20" s="741"/>
      <c r="I20" s="265" t="s">
        <v>803</v>
      </c>
    </row>
    <row r="21" spans="1:9" ht="87" customHeight="1" thickBot="1" x14ac:dyDescent="0.3">
      <c r="A21" s="529">
        <v>3</v>
      </c>
      <c r="B21" s="530">
        <v>44209</v>
      </c>
      <c r="C21" s="730" t="s">
        <v>1310</v>
      </c>
      <c r="D21" s="731"/>
      <c r="E21" s="732" t="s">
        <v>1316</v>
      </c>
      <c r="F21" s="733"/>
      <c r="G21" s="733"/>
      <c r="H21" s="734"/>
      <c r="I21" s="265" t="s">
        <v>803</v>
      </c>
    </row>
    <row r="22" spans="1:9" ht="79.5" customHeight="1" thickBot="1" x14ac:dyDescent="0.3">
      <c r="A22" s="529">
        <v>4</v>
      </c>
      <c r="B22" s="530">
        <v>44313</v>
      </c>
      <c r="C22" s="730" t="s">
        <v>1311</v>
      </c>
      <c r="D22" s="731"/>
      <c r="E22" s="732" t="s">
        <v>804</v>
      </c>
      <c r="F22" s="733"/>
      <c r="G22" s="733"/>
      <c r="H22" s="734"/>
      <c r="I22" s="265" t="s">
        <v>803</v>
      </c>
    </row>
    <row r="23" spans="1:9" ht="15" customHeight="1" thickBot="1" x14ac:dyDescent="0.3">
      <c r="A23" s="529">
        <v>5</v>
      </c>
      <c r="B23" s="530">
        <v>44377</v>
      </c>
      <c r="C23" s="730" t="s">
        <v>1312</v>
      </c>
      <c r="D23" s="731"/>
      <c r="E23" s="739" t="s">
        <v>805</v>
      </c>
      <c r="F23" s="740"/>
      <c r="G23" s="740"/>
      <c r="H23" s="741"/>
      <c r="I23" s="265" t="s">
        <v>803</v>
      </c>
    </row>
    <row r="24" spans="1:9" ht="15" customHeight="1" thickBot="1" x14ac:dyDescent="0.3">
      <c r="A24" s="529">
        <v>6</v>
      </c>
      <c r="B24" s="530">
        <v>44468</v>
      </c>
      <c r="C24" s="730" t="s">
        <v>1313</v>
      </c>
      <c r="D24" s="731"/>
      <c r="E24" s="739" t="s">
        <v>806</v>
      </c>
      <c r="F24" s="740"/>
      <c r="G24" s="740"/>
      <c r="H24" s="741"/>
      <c r="I24" s="265" t="s">
        <v>803</v>
      </c>
    </row>
    <row r="25" spans="1:9" ht="15.75" customHeight="1" x14ac:dyDescent="0.25">
      <c r="A25" s="677" t="s">
        <v>360</v>
      </c>
      <c r="B25" s="742" t="s">
        <v>807</v>
      </c>
      <c r="C25" s="743"/>
      <c r="D25" s="743"/>
      <c r="E25" s="743"/>
      <c r="F25" s="743"/>
      <c r="G25" s="743"/>
      <c r="H25" s="743"/>
      <c r="I25" s="744"/>
    </row>
    <row r="26" spans="1:9" ht="58.5" customHeight="1" thickBot="1" x14ac:dyDescent="0.3">
      <c r="A26" s="678"/>
      <c r="B26" s="745"/>
      <c r="C26" s="746"/>
      <c r="D26" s="746"/>
      <c r="E26" s="746"/>
      <c r="F26" s="746"/>
      <c r="G26" s="746"/>
      <c r="H26" s="746"/>
      <c r="I26" s="747"/>
    </row>
    <row r="27" spans="1:9" ht="145.5" customHeight="1" x14ac:dyDescent="0.25">
      <c r="A27" s="677" t="s">
        <v>361</v>
      </c>
      <c r="B27" s="742" t="s">
        <v>1314</v>
      </c>
      <c r="C27" s="743"/>
      <c r="D27" s="743"/>
      <c r="E27" s="743"/>
      <c r="F27" s="743"/>
      <c r="G27" s="743"/>
      <c r="H27" s="743"/>
      <c r="I27" s="744"/>
    </row>
    <row r="28" spans="1:9" ht="125.25" customHeight="1" thickBot="1" x14ac:dyDescent="0.3">
      <c r="A28" s="678"/>
      <c r="B28" s="745"/>
      <c r="C28" s="746"/>
      <c r="D28" s="746"/>
      <c r="E28" s="746"/>
      <c r="F28" s="746"/>
      <c r="G28" s="746"/>
      <c r="H28" s="746"/>
      <c r="I28" s="747"/>
    </row>
    <row r="29" spans="1:9" ht="78" customHeight="1" x14ac:dyDescent="0.25">
      <c r="A29" s="677" t="s">
        <v>477</v>
      </c>
      <c r="B29" s="742" t="s">
        <v>1317</v>
      </c>
      <c r="C29" s="743"/>
      <c r="D29" s="743"/>
      <c r="E29" s="743"/>
      <c r="F29" s="743"/>
      <c r="G29" s="743"/>
      <c r="H29" s="743"/>
      <c r="I29" s="744"/>
    </row>
    <row r="30" spans="1:9" ht="58.5" customHeight="1" x14ac:dyDescent="0.25">
      <c r="A30" s="738"/>
      <c r="B30" s="748"/>
      <c r="C30" s="749"/>
      <c r="D30" s="749"/>
      <c r="E30" s="749"/>
      <c r="F30" s="749"/>
      <c r="G30" s="749"/>
      <c r="H30" s="749"/>
      <c r="I30" s="750"/>
    </row>
    <row r="31" spans="1:9" ht="54" customHeight="1" thickBot="1" x14ac:dyDescent="0.3">
      <c r="A31" s="678"/>
      <c r="B31" s="745"/>
      <c r="C31" s="746"/>
      <c r="D31" s="746"/>
      <c r="E31" s="746"/>
      <c r="F31" s="746"/>
      <c r="G31" s="746"/>
      <c r="H31" s="746"/>
      <c r="I31" s="747"/>
    </row>
    <row r="32" spans="1:9" ht="40.5" customHeight="1" x14ac:dyDescent="0.25">
      <c r="A32" s="677" t="s">
        <v>354</v>
      </c>
      <c r="B32" s="681" t="s">
        <v>1332</v>
      </c>
      <c r="C32" s="682"/>
      <c r="D32" s="682"/>
      <c r="E32" s="682"/>
      <c r="F32" s="682"/>
      <c r="G32" s="682"/>
      <c r="H32" s="682"/>
      <c r="I32" s="683"/>
    </row>
    <row r="33" spans="1:9" ht="18" customHeight="1" x14ac:dyDescent="0.25">
      <c r="A33" s="738"/>
      <c r="B33" s="687" t="s">
        <v>1319</v>
      </c>
      <c r="C33" s="688"/>
      <c r="D33" s="688"/>
      <c r="E33" s="688"/>
      <c r="F33" s="688"/>
      <c r="G33" s="688"/>
      <c r="H33" s="688"/>
      <c r="I33" s="689"/>
    </row>
    <row r="34" spans="1:9" ht="24" customHeight="1" x14ac:dyDescent="0.25">
      <c r="A34" s="738"/>
      <c r="B34" s="687" t="s">
        <v>1320</v>
      </c>
      <c r="C34" s="688"/>
      <c r="D34" s="688"/>
      <c r="E34" s="688"/>
      <c r="F34" s="688"/>
      <c r="G34" s="688"/>
      <c r="H34" s="688"/>
      <c r="I34" s="689"/>
    </row>
    <row r="35" spans="1:9" ht="24" customHeight="1" x14ac:dyDescent="0.25">
      <c r="A35" s="738"/>
      <c r="B35" s="801" t="s">
        <v>1321</v>
      </c>
      <c r="C35" s="802"/>
      <c r="D35" s="802"/>
      <c r="E35" s="802"/>
      <c r="F35" s="802"/>
      <c r="G35" s="802"/>
      <c r="H35" s="802"/>
      <c r="I35" s="803"/>
    </row>
    <row r="36" spans="1:9" ht="24.75" customHeight="1" x14ac:dyDescent="0.25">
      <c r="A36" s="738"/>
      <c r="B36" s="687" t="s">
        <v>1322</v>
      </c>
      <c r="C36" s="688"/>
      <c r="D36" s="688"/>
      <c r="E36" s="688"/>
      <c r="F36" s="688"/>
      <c r="G36" s="688"/>
      <c r="H36" s="688"/>
      <c r="I36" s="689"/>
    </row>
    <row r="37" spans="1:9" ht="27" customHeight="1" x14ac:dyDescent="0.25">
      <c r="A37" s="738"/>
      <c r="B37" s="687" t="s">
        <v>1323</v>
      </c>
      <c r="C37" s="688"/>
      <c r="D37" s="688"/>
      <c r="E37" s="688"/>
      <c r="F37" s="688"/>
      <c r="G37" s="688"/>
      <c r="H37" s="688"/>
      <c r="I37" s="689"/>
    </row>
    <row r="38" spans="1:9" ht="15.75" customHeight="1" thickBot="1" x14ac:dyDescent="0.3">
      <c r="A38" s="738"/>
      <c r="B38" s="745"/>
      <c r="C38" s="746"/>
      <c r="D38" s="746"/>
      <c r="E38" s="746"/>
      <c r="F38" s="746"/>
      <c r="G38" s="746"/>
      <c r="H38" s="746"/>
      <c r="I38" s="747"/>
    </row>
    <row r="39" spans="1:9" ht="66" customHeight="1" thickBot="1" x14ac:dyDescent="0.3">
      <c r="A39" s="726" t="s">
        <v>371</v>
      </c>
      <c r="B39" s="727"/>
      <c r="C39" s="727"/>
      <c r="D39" s="728"/>
      <c r="E39" s="751" t="s">
        <v>378</v>
      </c>
      <c r="F39" s="751"/>
      <c r="G39" s="751"/>
      <c r="H39" s="751"/>
      <c r="I39" s="752"/>
    </row>
    <row r="40" spans="1:9" ht="59.25" customHeight="1" thickBot="1" x14ac:dyDescent="0.3">
      <c r="A40" s="670" t="s">
        <v>808</v>
      </c>
      <c r="B40" s="671"/>
      <c r="C40" s="671"/>
      <c r="D40" s="672"/>
      <c r="E40" s="670" t="s">
        <v>1339</v>
      </c>
      <c r="F40" s="671"/>
      <c r="G40" s="671"/>
      <c r="H40" s="671"/>
      <c r="I40" s="693"/>
    </row>
    <row r="41" spans="1:9" ht="23.25" customHeight="1" thickBot="1" x14ac:dyDescent="0.3">
      <c r="A41" s="670" t="s">
        <v>1340</v>
      </c>
      <c r="B41" s="671"/>
      <c r="C41" s="671"/>
      <c r="D41" s="672"/>
      <c r="E41" s="735" t="s">
        <v>1208</v>
      </c>
      <c r="F41" s="736"/>
      <c r="G41" s="736"/>
      <c r="H41" s="736"/>
      <c r="I41" s="737"/>
    </row>
    <row r="42" spans="1:9" ht="20.25" customHeight="1" thickBot="1" x14ac:dyDescent="0.3">
      <c r="A42" s="670" t="s">
        <v>809</v>
      </c>
      <c r="B42" s="671"/>
      <c r="C42" s="671"/>
      <c r="D42" s="672"/>
      <c r="E42" s="798" t="s">
        <v>1210</v>
      </c>
      <c r="F42" s="799"/>
      <c r="G42" s="799"/>
      <c r="H42" s="799"/>
      <c r="I42" s="800"/>
    </row>
    <row r="43" spans="1:9" ht="46.5" customHeight="1" thickBot="1" x14ac:dyDescent="0.3">
      <c r="A43" s="670" t="s">
        <v>1333</v>
      </c>
      <c r="B43" s="671"/>
      <c r="C43" s="671"/>
      <c r="D43" s="672"/>
      <c r="E43" s="735"/>
      <c r="F43" s="736"/>
      <c r="G43" s="736"/>
      <c r="H43" s="736"/>
      <c r="I43" s="737"/>
    </row>
    <row r="44" spans="1:9" ht="26.25" customHeight="1" thickBot="1" x14ac:dyDescent="0.3">
      <c r="A44" s="670" t="s">
        <v>1212</v>
      </c>
      <c r="B44" s="671"/>
      <c r="C44" s="671"/>
      <c r="D44" s="672"/>
      <c r="E44" s="798" t="s">
        <v>1342</v>
      </c>
      <c r="F44" s="799"/>
      <c r="G44" s="799"/>
      <c r="H44" s="799"/>
      <c r="I44" s="800"/>
    </row>
    <row r="45" spans="1:9" ht="20.25" customHeight="1" thickBot="1" x14ac:dyDescent="0.3">
      <c r="A45" s="670" t="s">
        <v>1211</v>
      </c>
      <c r="B45" s="671"/>
      <c r="C45" s="671"/>
      <c r="D45" s="672"/>
      <c r="E45" s="804"/>
      <c r="F45" s="805"/>
      <c r="G45" s="805"/>
      <c r="H45" s="805"/>
      <c r="I45" s="806"/>
    </row>
    <row r="46" spans="1:9" ht="20.25" customHeight="1" thickBot="1" x14ac:dyDescent="0.3">
      <c r="A46" s="670" t="s">
        <v>1209</v>
      </c>
      <c r="B46" s="671"/>
      <c r="C46" s="671"/>
      <c r="D46" s="672"/>
      <c r="E46" s="735"/>
      <c r="F46" s="736"/>
      <c r="G46" s="736"/>
      <c r="H46" s="736"/>
      <c r="I46" s="737"/>
    </row>
    <row r="47" spans="1:9" ht="22.95" customHeight="1" thickBot="1" x14ac:dyDescent="0.3">
      <c r="A47" s="670" t="s">
        <v>1341</v>
      </c>
      <c r="B47" s="671"/>
      <c r="C47" s="671"/>
      <c r="D47" s="672"/>
      <c r="E47" s="670" t="s">
        <v>1357</v>
      </c>
      <c r="F47" s="671"/>
      <c r="G47" s="671"/>
      <c r="H47" s="671"/>
      <c r="I47" s="693"/>
    </row>
    <row r="48" spans="1:9" ht="20.25" customHeight="1" thickBot="1" x14ac:dyDescent="0.3">
      <c r="A48" s="670"/>
      <c r="B48" s="671"/>
      <c r="C48" s="671"/>
      <c r="D48" s="672"/>
      <c r="E48" s="690"/>
      <c r="F48" s="691"/>
      <c r="G48" s="691"/>
      <c r="H48" s="691"/>
      <c r="I48" s="692"/>
    </row>
    <row r="49" spans="1:9" ht="27" customHeight="1" thickBot="1" x14ac:dyDescent="0.3">
      <c r="A49" s="684" t="s">
        <v>355</v>
      </c>
      <c r="B49" s="685"/>
      <c r="C49" s="685"/>
      <c r="D49" s="685"/>
      <c r="E49" s="685"/>
      <c r="F49" s="686"/>
      <c r="G49" s="679" t="s">
        <v>348</v>
      </c>
      <c r="H49" s="680"/>
      <c r="I49" s="263" t="s">
        <v>346</v>
      </c>
    </row>
    <row r="50" spans="1:9" ht="24" customHeight="1" thickBot="1" x14ac:dyDescent="0.3">
      <c r="A50" s="684" t="s">
        <v>476</v>
      </c>
      <c r="B50" s="685"/>
      <c r="C50" s="685"/>
      <c r="D50" s="685"/>
      <c r="E50" s="685"/>
      <c r="F50" s="685"/>
      <c r="G50" s="753">
        <v>287280</v>
      </c>
      <c r="H50" s="695"/>
      <c r="I50" s="522">
        <v>25000</v>
      </c>
    </row>
    <row r="51" spans="1:9" ht="24" customHeight="1" thickBot="1" x14ac:dyDescent="0.3">
      <c r="A51" s="684" t="s">
        <v>350</v>
      </c>
      <c r="B51" s="685"/>
      <c r="C51" s="685"/>
      <c r="D51" s="685"/>
      <c r="E51" s="685"/>
      <c r="F51" s="685"/>
      <c r="G51" s="753">
        <v>30000</v>
      </c>
      <c r="H51" s="695"/>
      <c r="I51" s="522">
        <v>50000</v>
      </c>
    </row>
    <row r="52" spans="1:9" ht="27" customHeight="1" thickBot="1" x14ac:dyDescent="0.3">
      <c r="A52" s="684" t="s">
        <v>351</v>
      </c>
      <c r="B52" s="685"/>
      <c r="C52" s="685"/>
      <c r="D52" s="685"/>
      <c r="E52" s="685"/>
      <c r="F52" s="685"/>
      <c r="G52" s="694">
        <v>0</v>
      </c>
      <c r="H52" s="695"/>
      <c r="I52" s="522">
        <v>10000</v>
      </c>
    </row>
    <row r="53" spans="1:9" ht="20.25" customHeight="1" thickBot="1" x14ac:dyDescent="0.3">
      <c r="A53" s="756" t="s">
        <v>347</v>
      </c>
      <c r="B53" s="757"/>
      <c r="C53" s="757"/>
      <c r="D53" s="757"/>
      <c r="E53" s="757"/>
      <c r="F53" s="757"/>
      <c r="G53" s="754">
        <v>317280</v>
      </c>
      <c r="H53" s="755"/>
      <c r="I53" s="523">
        <v>85000</v>
      </c>
    </row>
    <row r="54" spans="1:9" ht="20.25" customHeight="1" thickBot="1" x14ac:dyDescent="0.3">
      <c r="A54" s="758" t="s">
        <v>349</v>
      </c>
      <c r="B54" s="759"/>
      <c r="C54" s="759"/>
      <c r="D54" s="759"/>
      <c r="E54" s="759"/>
      <c r="F54" s="759"/>
      <c r="G54" s="760">
        <v>402280</v>
      </c>
      <c r="H54" s="761"/>
      <c r="I54" s="762"/>
    </row>
    <row r="55" spans="1:9" ht="31.5" customHeight="1" thickBot="1" x14ac:dyDescent="0.3">
      <c r="A55" s="675" t="s">
        <v>362</v>
      </c>
      <c r="B55" s="673"/>
      <c r="C55" s="673"/>
      <c r="D55" s="676"/>
      <c r="E55" s="673" t="s">
        <v>363</v>
      </c>
      <c r="F55" s="673"/>
      <c r="G55" s="673"/>
      <c r="H55" s="673"/>
      <c r="I55" s="674"/>
    </row>
    <row r="56" spans="1:9" ht="15" customHeight="1" thickBot="1" x14ac:dyDescent="0.3">
      <c r="A56" s="670" t="s">
        <v>810</v>
      </c>
      <c r="B56" s="671"/>
      <c r="C56" s="671"/>
      <c r="D56" s="672"/>
      <c r="E56" s="670" t="s">
        <v>1344</v>
      </c>
      <c r="F56" s="671"/>
      <c r="G56" s="671"/>
      <c r="H56" s="671"/>
      <c r="I56" s="693"/>
    </row>
    <row r="57" spans="1:9" ht="25.5" customHeight="1" thickBot="1" x14ac:dyDescent="0.3">
      <c r="A57" s="670" t="s">
        <v>811</v>
      </c>
      <c r="B57" s="671"/>
      <c r="C57" s="671"/>
      <c r="D57" s="672"/>
      <c r="E57" s="670" t="s">
        <v>1343</v>
      </c>
      <c r="F57" s="671"/>
      <c r="G57" s="671"/>
      <c r="H57" s="671"/>
      <c r="I57" s="693"/>
    </row>
    <row r="58" spans="1:9" ht="16.5" customHeight="1" thickBot="1" x14ac:dyDescent="0.3">
      <c r="A58" s="670" t="s">
        <v>812</v>
      </c>
      <c r="B58" s="671"/>
      <c r="C58" s="671"/>
      <c r="D58" s="672"/>
      <c r="E58" s="670" t="s">
        <v>1345</v>
      </c>
      <c r="F58" s="671"/>
      <c r="G58" s="671"/>
      <c r="H58" s="671"/>
      <c r="I58" s="693"/>
    </row>
    <row r="59" spans="1:9" ht="30" customHeight="1" thickBot="1" x14ac:dyDescent="0.3">
      <c r="A59" s="670" t="s">
        <v>845</v>
      </c>
      <c r="B59" s="671"/>
      <c r="C59" s="671"/>
      <c r="D59" s="672"/>
      <c r="E59" s="670" t="s">
        <v>1346</v>
      </c>
      <c r="F59" s="671"/>
      <c r="G59" s="671"/>
      <c r="H59" s="671"/>
      <c r="I59" s="693"/>
    </row>
    <row r="60" spans="1:9" ht="16.5" customHeight="1" thickBot="1" x14ac:dyDescent="0.3">
      <c r="A60" s="670" t="s">
        <v>813</v>
      </c>
      <c r="B60" s="671"/>
      <c r="C60" s="671"/>
      <c r="D60" s="672"/>
      <c r="E60" s="670" t="s">
        <v>1347</v>
      </c>
      <c r="F60" s="671"/>
      <c r="G60" s="671"/>
      <c r="H60" s="671"/>
      <c r="I60" s="693"/>
    </row>
    <row r="61" spans="1:9" ht="27" customHeight="1" thickBot="1" x14ac:dyDescent="0.3">
      <c r="A61" s="670" t="s">
        <v>814</v>
      </c>
      <c r="B61" s="671"/>
      <c r="C61" s="671"/>
      <c r="D61" s="672"/>
      <c r="E61" s="670" t="s">
        <v>1348</v>
      </c>
      <c r="F61" s="671"/>
      <c r="G61" s="671"/>
      <c r="H61" s="671"/>
      <c r="I61" s="693"/>
    </row>
    <row r="62" spans="1:9" ht="15.75" customHeight="1" thickBot="1" x14ac:dyDescent="0.3">
      <c r="A62" s="670"/>
      <c r="B62" s="671"/>
      <c r="C62" s="671"/>
      <c r="D62" s="672"/>
      <c r="E62" s="810"/>
      <c r="F62" s="811"/>
      <c r="G62" s="811"/>
      <c r="H62" s="811"/>
      <c r="I62" s="812"/>
    </row>
    <row r="63" spans="1:9" ht="14.25" customHeight="1" thickBot="1" x14ac:dyDescent="0.3">
      <c r="A63" s="772" t="s">
        <v>1307</v>
      </c>
      <c r="B63" s="773"/>
      <c r="C63" s="773"/>
      <c r="D63" s="773"/>
      <c r="E63" s="773"/>
      <c r="F63" s="773"/>
      <c r="G63" s="773"/>
      <c r="H63" s="773"/>
      <c r="I63" s="774"/>
    </row>
    <row r="64" spans="1:9" ht="14.25" customHeight="1" x14ac:dyDescent="0.25">
      <c r="A64" s="763" t="s">
        <v>364</v>
      </c>
      <c r="B64" s="766" t="s">
        <v>1351</v>
      </c>
      <c r="C64" s="766"/>
      <c r="D64" s="766"/>
      <c r="E64" s="766"/>
      <c r="F64" s="766"/>
      <c r="G64" s="766"/>
      <c r="H64" s="766"/>
      <c r="I64" s="767"/>
    </row>
    <row r="65" spans="1:9" ht="14.25" customHeight="1" x14ac:dyDescent="0.25">
      <c r="A65" s="764"/>
      <c r="B65" s="768"/>
      <c r="C65" s="768"/>
      <c r="D65" s="768"/>
      <c r="E65" s="768"/>
      <c r="F65" s="768"/>
      <c r="G65" s="768"/>
      <c r="H65" s="768"/>
      <c r="I65" s="769"/>
    </row>
    <row r="66" spans="1:9" ht="176.25" customHeight="1" thickBot="1" x14ac:dyDescent="0.3">
      <c r="A66" s="765"/>
      <c r="B66" s="770"/>
      <c r="C66" s="770"/>
      <c r="D66" s="770"/>
      <c r="E66" s="770"/>
      <c r="F66" s="770"/>
      <c r="G66" s="770"/>
      <c r="H66" s="770"/>
      <c r="I66" s="771"/>
    </row>
    <row r="67" spans="1:9" ht="109.5" customHeight="1" thickBot="1" x14ac:dyDescent="0.3">
      <c r="A67" s="262" t="s">
        <v>358</v>
      </c>
      <c r="B67" s="809" t="s">
        <v>1349</v>
      </c>
      <c r="C67" s="718"/>
      <c r="D67" s="718"/>
      <c r="E67" s="718"/>
      <c r="F67" s="718"/>
      <c r="G67" s="718"/>
      <c r="H67" s="718"/>
      <c r="I67" s="719"/>
    </row>
    <row r="68" spans="1:9" ht="93.75" customHeight="1" thickBot="1" x14ac:dyDescent="0.3">
      <c r="A68" s="266" t="s">
        <v>359</v>
      </c>
      <c r="B68" s="700" t="s">
        <v>1350</v>
      </c>
      <c r="C68" s="701"/>
      <c r="D68" s="701"/>
      <c r="E68" s="701"/>
      <c r="F68" s="701"/>
      <c r="G68" s="701"/>
      <c r="H68" s="701"/>
      <c r="I68" s="702"/>
    </row>
    <row r="69" spans="1:9" ht="51" customHeight="1" thickBot="1" x14ac:dyDescent="0.3">
      <c r="A69" s="775" t="s">
        <v>353</v>
      </c>
      <c r="B69" s="776"/>
      <c r="C69" s="777"/>
      <c r="D69" s="154" t="s">
        <v>201</v>
      </c>
      <c r="E69" s="154" t="s">
        <v>352</v>
      </c>
      <c r="F69" s="277" t="s">
        <v>357</v>
      </c>
      <c r="G69" s="720" t="s">
        <v>356</v>
      </c>
      <c r="H69" s="720"/>
      <c r="I69" s="721"/>
    </row>
    <row r="70" spans="1:9" x14ac:dyDescent="0.25">
      <c r="A70" s="778" t="s">
        <v>816</v>
      </c>
      <c r="B70" s="778"/>
      <c r="C70" s="778"/>
      <c r="D70" s="524">
        <v>2</v>
      </c>
      <c r="E70" s="524">
        <v>2</v>
      </c>
      <c r="F70" s="524">
        <v>4</v>
      </c>
      <c r="G70" s="722" t="s">
        <v>817</v>
      </c>
      <c r="H70" s="722"/>
      <c r="I70" s="723"/>
    </row>
    <row r="71" spans="1:9" ht="23.25" customHeight="1" x14ac:dyDescent="0.25">
      <c r="A71" s="698" t="s">
        <v>1353</v>
      </c>
      <c r="B71" s="698"/>
      <c r="C71" s="698"/>
      <c r="D71" s="525">
        <v>2</v>
      </c>
      <c r="E71" s="525">
        <v>2</v>
      </c>
      <c r="F71" s="525">
        <v>4</v>
      </c>
      <c r="G71" s="698" t="s">
        <v>1354</v>
      </c>
      <c r="H71" s="698"/>
      <c r="I71" s="699"/>
    </row>
    <row r="72" spans="1:9" ht="22.5" customHeight="1" x14ac:dyDescent="0.25">
      <c r="A72" s="698" t="s">
        <v>1352</v>
      </c>
      <c r="B72" s="698"/>
      <c r="C72" s="698"/>
      <c r="D72" s="525">
        <v>3</v>
      </c>
      <c r="E72" s="525">
        <v>2</v>
      </c>
      <c r="F72" s="525">
        <v>6</v>
      </c>
      <c r="G72" s="698" t="s">
        <v>1318</v>
      </c>
      <c r="H72" s="698"/>
      <c r="I72" s="699"/>
    </row>
    <row r="73" spans="1:9" ht="27" customHeight="1" x14ac:dyDescent="0.25">
      <c r="A73" s="698" t="s">
        <v>818</v>
      </c>
      <c r="B73" s="698"/>
      <c r="C73" s="698"/>
      <c r="D73" s="525">
        <v>2</v>
      </c>
      <c r="E73" s="525">
        <v>3</v>
      </c>
      <c r="F73" s="525">
        <v>6</v>
      </c>
      <c r="G73" s="698" t="s">
        <v>1355</v>
      </c>
      <c r="H73" s="698"/>
      <c r="I73" s="699"/>
    </row>
    <row r="74" spans="1:9" ht="22.5" customHeight="1" x14ac:dyDescent="0.25">
      <c r="A74" s="698" t="s">
        <v>819</v>
      </c>
      <c r="B74" s="698"/>
      <c r="C74" s="698"/>
      <c r="D74" s="525">
        <v>2</v>
      </c>
      <c r="E74" s="525">
        <v>3</v>
      </c>
      <c r="F74" s="525">
        <v>6</v>
      </c>
      <c r="G74" s="698" t="s">
        <v>1356</v>
      </c>
      <c r="H74" s="698"/>
      <c r="I74" s="699"/>
    </row>
    <row r="75" spans="1:9" ht="15" customHeight="1" x14ac:dyDescent="0.25">
      <c r="A75" s="698" t="s">
        <v>320</v>
      </c>
      <c r="B75" s="698"/>
      <c r="C75" s="698"/>
      <c r="D75" s="525"/>
      <c r="E75" s="525"/>
      <c r="F75" s="525"/>
      <c r="G75" s="698" t="s">
        <v>320</v>
      </c>
      <c r="H75" s="698"/>
      <c r="I75" s="699"/>
    </row>
    <row r="76" spans="1:9" ht="13.95" customHeight="1" thickBot="1" x14ac:dyDescent="0.3">
      <c r="A76" s="698" t="s">
        <v>321</v>
      </c>
      <c r="B76" s="698"/>
      <c r="C76" s="698"/>
      <c r="D76" s="526"/>
      <c r="E76" s="526"/>
      <c r="F76" s="526"/>
      <c r="G76" s="807" t="s">
        <v>322</v>
      </c>
      <c r="H76" s="807"/>
      <c r="I76" s="808"/>
    </row>
    <row r="77" spans="1:9" ht="78" customHeight="1" thickBot="1" x14ac:dyDescent="0.3">
      <c r="A77" s="278" t="s">
        <v>372</v>
      </c>
      <c r="B77" s="718" t="s">
        <v>815</v>
      </c>
      <c r="C77" s="718"/>
      <c r="D77" s="718"/>
      <c r="E77" s="718"/>
      <c r="F77" s="718"/>
      <c r="G77" s="718"/>
      <c r="H77" s="718"/>
      <c r="I77" s="719"/>
    </row>
    <row r="78" spans="1:9" ht="54" customHeight="1" thickBot="1" x14ac:dyDescent="0.3">
      <c r="A78" s="726" t="s">
        <v>373</v>
      </c>
      <c r="B78" s="727"/>
      <c r="C78" s="727"/>
      <c r="D78" s="727"/>
      <c r="E78" s="728"/>
      <c r="F78" s="729" t="s">
        <v>1334</v>
      </c>
      <c r="G78" s="718"/>
      <c r="H78" s="718"/>
      <c r="I78" s="719"/>
    </row>
    <row r="79" spans="1:9" ht="27" customHeight="1" thickBot="1" x14ac:dyDescent="0.3">
      <c r="A79" s="725" t="s">
        <v>370</v>
      </c>
      <c r="B79" s="725"/>
      <c r="C79" s="725"/>
      <c r="D79" s="725"/>
      <c r="E79" s="725"/>
      <c r="F79" s="724" t="s">
        <v>200</v>
      </c>
      <c r="G79" s="724"/>
      <c r="H79" s="280" t="s">
        <v>368</v>
      </c>
      <c r="I79" s="279" t="s">
        <v>369</v>
      </c>
    </row>
    <row r="80" spans="1:9" ht="15.75" customHeight="1" thickBot="1" x14ac:dyDescent="0.3">
      <c r="A80" s="703" t="s">
        <v>374</v>
      </c>
      <c r="B80" s="704"/>
      <c r="C80" s="704"/>
      <c r="D80" s="704"/>
      <c r="E80" s="705"/>
      <c r="F80" s="696" t="s">
        <v>1335</v>
      </c>
      <c r="G80" s="697"/>
      <c r="H80" s="527" t="s">
        <v>1336</v>
      </c>
      <c r="I80" s="528" t="s">
        <v>1336</v>
      </c>
    </row>
    <row r="81" spans="1:9" ht="15.75" customHeight="1" thickBot="1" x14ac:dyDescent="0.3">
      <c r="A81" s="706" t="s">
        <v>478</v>
      </c>
      <c r="B81" s="707"/>
      <c r="C81" s="707"/>
      <c r="D81" s="707"/>
      <c r="E81" s="708"/>
      <c r="F81" s="696" t="s">
        <v>1337</v>
      </c>
      <c r="G81" s="697"/>
      <c r="H81" s="527" t="s">
        <v>1338</v>
      </c>
      <c r="I81" s="528" t="s">
        <v>1338</v>
      </c>
    </row>
    <row r="82" spans="1:9" ht="80.25" customHeight="1" thickBot="1" x14ac:dyDescent="0.3">
      <c r="A82" s="709" t="s">
        <v>365</v>
      </c>
      <c r="B82" s="710"/>
      <c r="C82" s="710"/>
      <c r="D82" s="710"/>
      <c r="E82" s="711"/>
      <c r="F82" s="696" t="s">
        <v>1324</v>
      </c>
      <c r="G82" s="697"/>
      <c r="H82" s="527" t="s">
        <v>820</v>
      </c>
      <c r="I82" s="528" t="s">
        <v>1325</v>
      </c>
    </row>
    <row r="83" spans="1:9" ht="55.5" customHeight="1" thickBot="1" x14ac:dyDescent="0.3">
      <c r="A83" s="712" t="s">
        <v>366</v>
      </c>
      <c r="B83" s="713"/>
      <c r="C83" s="713"/>
      <c r="D83" s="713"/>
      <c r="E83" s="714"/>
      <c r="F83" s="696" t="s">
        <v>1326</v>
      </c>
      <c r="G83" s="697"/>
      <c r="H83" s="527" t="s">
        <v>1327</v>
      </c>
      <c r="I83" s="528" t="s">
        <v>1328</v>
      </c>
    </row>
    <row r="84" spans="1:9" ht="60" customHeight="1" thickBot="1" x14ac:dyDescent="0.3">
      <c r="A84" s="715" t="s">
        <v>367</v>
      </c>
      <c r="B84" s="716"/>
      <c r="C84" s="716"/>
      <c r="D84" s="716"/>
      <c r="E84" s="717"/>
      <c r="F84" s="696" t="s">
        <v>1329</v>
      </c>
      <c r="G84" s="697"/>
      <c r="H84" s="527" t="s">
        <v>1330</v>
      </c>
      <c r="I84" s="528" t="s">
        <v>1331</v>
      </c>
    </row>
    <row r="85" spans="1:9" ht="17.25" customHeight="1" thickBot="1" x14ac:dyDescent="0.3">
      <c r="A85" s="817" t="s">
        <v>376</v>
      </c>
      <c r="B85" s="818"/>
      <c r="C85" s="818"/>
      <c r="D85" s="818"/>
      <c r="E85" s="818"/>
      <c r="F85" s="818"/>
      <c r="G85" s="818"/>
      <c r="H85" s="818"/>
      <c r="I85" s="819"/>
    </row>
    <row r="86" spans="1:9" ht="53.25" customHeight="1" thickBot="1" x14ac:dyDescent="0.3">
      <c r="A86" s="834" t="s">
        <v>377</v>
      </c>
      <c r="B86" s="835"/>
      <c r="C86" s="835"/>
      <c r="D86" s="836"/>
      <c r="E86" s="837" t="s">
        <v>379</v>
      </c>
      <c r="F86" s="837"/>
      <c r="G86" s="837"/>
      <c r="H86" s="837"/>
      <c r="I86" s="838"/>
    </row>
    <row r="87" spans="1:9" ht="15.6" thickBot="1" x14ac:dyDescent="0.3">
      <c r="A87" s="820"/>
      <c r="B87" s="821"/>
      <c r="C87" s="821"/>
      <c r="D87" s="822"/>
      <c r="E87" s="823"/>
      <c r="F87" s="824"/>
      <c r="G87" s="824"/>
      <c r="H87" s="824"/>
      <c r="I87" s="825"/>
    </row>
    <row r="88" spans="1:9" ht="15.6" thickBot="1" x14ac:dyDescent="0.3">
      <c r="A88" s="839"/>
      <c r="B88" s="840"/>
      <c r="C88" s="840"/>
      <c r="D88" s="841"/>
      <c r="E88" s="823"/>
      <c r="F88" s="824"/>
      <c r="G88" s="824"/>
      <c r="H88" s="824"/>
      <c r="I88" s="825"/>
    </row>
    <row r="89" spans="1:9" ht="15.6" thickBot="1" x14ac:dyDescent="0.3">
      <c r="A89" s="820"/>
      <c r="B89" s="821"/>
      <c r="C89" s="821"/>
      <c r="D89" s="822"/>
      <c r="E89" s="823"/>
      <c r="F89" s="824"/>
      <c r="G89" s="824"/>
      <c r="H89" s="824"/>
      <c r="I89" s="825"/>
    </row>
    <row r="90" spans="1:9" ht="15.6" thickBot="1" x14ac:dyDescent="0.3">
      <c r="A90" s="820"/>
      <c r="B90" s="821"/>
      <c r="C90" s="821"/>
      <c r="D90" s="822"/>
      <c r="E90" s="823"/>
      <c r="F90" s="824"/>
      <c r="G90" s="824"/>
      <c r="H90" s="824"/>
      <c r="I90" s="825"/>
    </row>
    <row r="91" spans="1:9" ht="15.6" thickBot="1" x14ac:dyDescent="0.3">
      <c r="A91" s="820"/>
      <c r="B91" s="821"/>
      <c r="C91" s="821"/>
      <c r="D91" s="822"/>
      <c r="E91" s="823"/>
      <c r="F91" s="824"/>
      <c r="G91" s="824"/>
      <c r="H91" s="824"/>
      <c r="I91" s="825"/>
    </row>
    <row r="92" spans="1:9" ht="15.6" thickBot="1" x14ac:dyDescent="0.3">
      <c r="A92" s="820"/>
      <c r="B92" s="821"/>
      <c r="C92" s="821"/>
      <c r="D92" s="822"/>
      <c r="E92" s="826"/>
      <c r="F92" s="827"/>
      <c r="G92" s="827"/>
      <c r="H92" s="827"/>
      <c r="I92" s="828"/>
    </row>
    <row r="93" spans="1:9" ht="27" customHeight="1" thickBot="1" x14ac:dyDescent="0.3">
      <c r="A93" s="829" t="s">
        <v>380</v>
      </c>
      <c r="B93" s="830"/>
      <c r="C93" s="830"/>
      <c r="D93" s="830"/>
      <c r="E93" s="830"/>
      <c r="F93" s="831"/>
      <c r="G93" s="832" t="s">
        <v>1315</v>
      </c>
      <c r="H93" s="833"/>
      <c r="I93" s="284" t="s">
        <v>384</v>
      </c>
    </row>
    <row r="94" spans="1:9" ht="24" customHeight="1" thickBot="1" x14ac:dyDescent="0.3">
      <c r="A94" s="829" t="s">
        <v>381</v>
      </c>
      <c r="B94" s="830"/>
      <c r="C94" s="830"/>
      <c r="D94" s="830"/>
      <c r="E94" s="830"/>
      <c r="F94" s="830"/>
      <c r="G94" s="694"/>
      <c r="H94" s="695"/>
      <c r="I94" s="264"/>
    </row>
    <row r="95" spans="1:9" ht="31.5" customHeight="1" thickBot="1" x14ac:dyDescent="0.3">
      <c r="A95" s="829" t="s">
        <v>382</v>
      </c>
      <c r="B95" s="830"/>
      <c r="C95" s="830"/>
      <c r="D95" s="830"/>
      <c r="E95" s="830"/>
      <c r="F95" s="830"/>
      <c r="G95" s="694"/>
      <c r="H95" s="695"/>
      <c r="I95" s="264"/>
    </row>
    <row r="96" spans="1:9" ht="24.75" customHeight="1" thickBot="1" x14ac:dyDescent="0.3">
      <c r="A96" s="829" t="s">
        <v>385</v>
      </c>
      <c r="B96" s="830"/>
      <c r="C96" s="830"/>
      <c r="D96" s="830"/>
      <c r="E96" s="830"/>
      <c r="F96" s="830"/>
      <c r="G96" s="694"/>
      <c r="H96" s="695"/>
      <c r="I96" s="264"/>
    </row>
    <row r="97" spans="1:9" ht="14.4" thickBot="1" x14ac:dyDescent="0.3">
      <c r="A97" s="795" t="s">
        <v>347</v>
      </c>
      <c r="B97" s="796"/>
      <c r="C97" s="796"/>
      <c r="D97" s="796"/>
      <c r="E97" s="796"/>
      <c r="F97" s="796"/>
      <c r="G97" s="797"/>
      <c r="H97" s="755"/>
      <c r="I97" s="283"/>
    </row>
    <row r="98" spans="1:9" ht="16.2" thickBot="1" x14ac:dyDescent="0.3">
      <c r="A98" s="813" t="s">
        <v>383</v>
      </c>
      <c r="B98" s="814"/>
      <c r="C98" s="814"/>
      <c r="D98" s="814"/>
      <c r="E98" s="814"/>
      <c r="F98" s="814"/>
      <c r="G98" s="815"/>
      <c r="H98" s="816"/>
      <c r="I98" s="282"/>
    </row>
    <row r="99" spans="1:9" ht="13.8" thickTop="1" x14ac:dyDescent="0.25"/>
  </sheetData>
  <mergeCells count="154">
    <mergeCell ref="A98:F98"/>
    <mergeCell ref="G98:H98"/>
    <mergeCell ref="A85:I85"/>
    <mergeCell ref="A90:D90"/>
    <mergeCell ref="E90:I90"/>
    <mergeCell ref="A91:D91"/>
    <mergeCell ref="E91:I91"/>
    <mergeCell ref="A92:D92"/>
    <mergeCell ref="E92:I92"/>
    <mergeCell ref="A93:F93"/>
    <mergeCell ref="G93:H93"/>
    <mergeCell ref="A94:F94"/>
    <mergeCell ref="G94:H94"/>
    <mergeCell ref="A86:D86"/>
    <mergeCell ref="E86:I86"/>
    <mergeCell ref="A87:D87"/>
    <mergeCell ref="E87:I87"/>
    <mergeCell ref="A88:D88"/>
    <mergeCell ref="E88:I88"/>
    <mergeCell ref="A89:D89"/>
    <mergeCell ref="E89:I89"/>
    <mergeCell ref="A95:F95"/>
    <mergeCell ref="G95:H95"/>
    <mergeCell ref="A96:F96"/>
    <mergeCell ref="E18:H18"/>
    <mergeCell ref="C19:D19"/>
    <mergeCell ref="E19:H19"/>
    <mergeCell ref="C20:D20"/>
    <mergeCell ref="E20:H20"/>
    <mergeCell ref="C21:D21"/>
    <mergeCell ref="E21:H21"/>
    <mergeCell ref="A97:F97"/>
    <mergeCell ref="G97:H97"/>
    <mergeCell ref="A32:A38"/>
    <mergeCell ref="A43:D43"/>
    <mergeCell ref="E42:I43"/>
    <mergeCell ref="B35:I35"/>
    <mergeCell ref="E44:I46"/>
    <mergeCell ref="G76:I76"/>
    <mergeCell ref="G75:I75"/>
    <mergeCell ref="E57:I57"/>
    <mergeCell ref="B67:I67"/>
    <mergeCell ref="E56:I56"/>
    <mergeCell ref="E59:I59"/>
    <mergeCell ref="E60:I60"/>
    <mergeCell ref="E62:I62"/>
    <mergeCell ref="E58:I58"/>
    <mergeCell ref="B38:I38"/>
    <mergeCell ref="D12:G12"/>
    <mergeCell ref="H12:I12"/>
    <mergeCell ref="D13:G13"/>
    <mergeCell ref="H13:I13"/>
    <mergeCell ref="D14:G14"/>
    <mergeCell ref="H14:I14"/>
    <mergeCell ref="D15:G15"/>
    <mergeCell ref="H15:I15"/>
    <mergeCell ref="D16:G16"/>
    <mergeCell ref="H16:I16"/>
    <mergeCell ref="A1:I1"/>
    <mergeCell ref="H9:I9"/>
    <mergeCell ref="H10:I10"/>
    <mergeCell ref="H11:I11"/>
    <mergeCell ref="H8:I8"/>
    <mergeCell ref="D8:G8"/>
    <mergeCell ref="D9:G9"/>
    <mergeCell ref="D10:G10"/>
    <mergeCell ref="D11:G11"/>
    <mergeCell ref="F80:G80"/>
    <mergeCell ref="F81:G81"/>
    <mergeCell ref="G50:H50"/>
    <mergeCell ref="G53:H53"/>
    <mergeCell ref="G51:H51"/>
    <mergeCell ref="G52:H52"/>
    <mergeCell ref="A50:F50"/>
    <mergeCell ref="A51:F51"/>
    <mergeCell ref="A52:F52"/>
    <mergeCell ref="A53:F53"/>
    <mergeCell ref="A54:F54"/>
    <mergeCell ref="G54:I54"/>
    <mergeCell ref="A59:D59"/>
    <mergeCell ref="A60:D60"/>
    <mergeCell ref="A56:D56"/>
    <mergeCell ref="A64:A66"/>
    <mergeCell ref="B64:I66"/>
    <mergeCell ref="A63:I63"/>
    <mergeCell ref="A69:C69"/>
    <mergeCell ref="A70:C70"/>
    <mergeCell ref="A71:C71"/>
    <mergeCell ref="A72:C72"/>
    <mergeCell ref="A73:C73"/>
    <mergeCell ref="A74:C74"/>
    <mergeCell ref="C22:D22"/>
    <mergeCell ref="E22:H22"/>
    <mergeCell ref="E41:I41"/>
    <mergeCell ref="B37:I37"/>
    <mergeCell ref="A41:D41"/>
    <mergeCell ref="A42:D42"/>
    <mergeCell ref="E40:I40"/>
    <mergeCell ref="A29:A31"/>
    <mergeCell ref="A39:D39"/>
    <mergeCell ref="A25:A26"/>
    <mergeCell ref="C23:D23"/>
    <mergeCell ref="E23:H23"/>
    <mergeCell ref="C24:D24"/>
    <mergeCell ref="E24:H24"/>
    <mergeCell ref="B25:I26"/>
    <mergeCell ref="B27:I28"/>
    <mergeCell ref="B29:I31"/>
    <mergeCell ref="E39:I39"/>
    <mergeCell ref="A40:D40"/>
    <mergeCell ref="G96:H96"/>
    <mergeCell ref="F82:G82"/>
    <mergeCell ref="G71:I71"/>
    <mergeCell ref="G72:I72"/>
    <mergeCell ref="E61:I61"/>
    <mergeCell ref="B68:I68"/>
    <mergeCell ref="F83:G83"/>
    <mergeCell ref="F84:G84"/>
    <mergeCell ref="A80:E80"/>
    <mergeCell ref="A81:E81"/>
    <mergeCell ref="A82:E82"/>
    <mergeCell ref="A83:E83"/>
    <mergeCell ref="A84:E84"/>
    <mergeCell ref="G73:I73"/>
    <mergeCell ref="G74:I74"/>
    <mergeCell ref="B77:I77"/>
    <mergeCell ref="G69:I69"/>
    <mergeCell ref="G70:I70"/>
    <mergeCell ref="F79:G79"/>
    <mergeCell ref="A79:E79"/>
    <mergeCell ref="A78:E78"/>
    <mergeCell ref="F78:I78"/>
    <mergeCell ref="A75:C75"/>
    <mergeCell ref="A76:C76"/>
    <mergeCell ref="A62:D62"/>
    <mergeCell ref="E55:I55"/>
    <mergeCell ref="A55:D55"/>
    <mergeCell ref="A57:D57"/>
    <mergeCell ref="A58:D58"/>
    <mergeCell ref="A61:D61"/>
    <mergeCell ref="A27:A28"/>
    <mergeCell ref="G49:H49"/>
    <mergeCell ref="B32:I32"/>
    <mergeCell ref="A49:F49"/>
    <mergeCell ref="B33:I33"/>
    <mergeCell ref="B34:I34"/>
    <mergeCell ref="B36:I36"/>
    <mergeCell ref="A48:D48"/>
    <mergeCell ref="E48:I48"/>
    <mergeCell ref="A44:D44"/>
    <mergeCell ref="A45:D45"/>
    <mergeCell ref="A46:D46"/>
    <mergeCell ref="A47:D47"/>
    <mergeCell ref="E47:I47"/>
  </mergeCells>
  <phoneticPr fontId="3" type="noConversion"/>
  <pageMargins left="0.75" right="0.75" top="1" bottom="1" header="0.5" footer="0.5"/>
  <pageSetup paperSize="9" scale="60" fitToHeight="8" orientation="portrait" horizontalDpi="4294967293" verticalDpi="300" r:id="rId1"/>
  <headerFooter alignWithMargins="0">
    <oddHeader>&amp;L&amp;A</oddHeader>
    <oddFooter>&amp;L© COER LTD, www.coer.org.nz&amp;CPg &amp;P of &amp;N&amp;R&amp;F</oddFooter>
  </headerFooter>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3CFA2-A9F4-4A04-BAB5-E795FAB983E3}">
  <sheetPr>
    <tabColor theme="6"/>
  </sheetPr>
  <dimension ref="A1:N26"/>
  <sheetViews>
    <sheetView workbookViewId="0">
      <selection activeCell="B7" sqref="B7:B9"/>
    </sheetView>
  </sheetViews>
  <sheetFormatPr defaultRowHeight="13.2" x14ac:dyDescent="0.25"/>
  <cols>
    <col min="1" max="2" width="14.88671875" customWidth="1"/>
    <col min="3" max="3" width="39" customWidth="1"/>
    <col min="4" max="4" width="36.33203125" customWidth="1"/>
    <col min="5" max="5" width="50.44140625" customWidth="1"/>
    <col min="6" max="6" width="44.6640625" customWidth="1"/>
    <col min="7" max="7" width="42" customWidth="1"/>
    <col min="8" max="8" width="34.6640625" customWidth="1"/>
  </cols>
  <sheetData>
    <row r="1" spans="1:14" ht="22.2" customHeight="1" x14ac:dyDescent="0.4">
      <c r="A1" s="413" t="s">
        <v>1215</v>
      </c>
      <c r="B1" s="414"/>
      <c r="C1" s="191"/>
      <c r="D1" s="415"/>
      <c r="E1" s="415"/>
      <c r="F1" s="415"/>
      <c r="G1" s="415"/>
      <c r="H1" s="416"/>
      <c r="I1" s="290"/>
      <c r="J1" s="290"/>
      <c r="K1" s="290"/>
      <c r="L1" s="290"/>
      <c r="M1" s="290"/>
      <c r="N1" s="290"/>
    </row>
    <row r="2" spans="1:14" s="4" customFormat="1" x14ac:dyDescent="0.25"/>
    <row r="3" spans="1:14" s="302" customFormat="1" ht="39.6" customHeight="1" x14ac:dyDescent="0.25">
      <c r="A3" s="850" t="s">
        <v>549</v>
      </c>
      <c r="B3" s="850"/>
      <c r="C3" s="850"/>
      <c r="D3" s="850"/>
      <c r="E3" s="850"/>
      <c r="F3" s="850"/>
      <c r="G3" s="850"/>
      <c r="H3" s="850"/>
    </row>
    <row r="4" spans="1:14" s="4" customFormat="1" ht="13.8" thickBot="1" x14ac:dyDescent="0.3"/>
    <row r="5" spans="1:14" s="4" customFormat="1" ht="26.4" customHeight="1" x14ac:dyDescent="0.25">
      <c r="A5" s="848" t="s">
        <v>512</v>
      </c>
      <c r="B5" s="479" t="s">
        <v>513</v>
      </c>
      <c r="C5" s="479" t="s">
        <v>515</v>
      </c>
      <c r="D5" s="479" t="s">
        <v>517</v>
      </c>
      <c r="E5" s="848" t="s">
        <v>519</v>
      </c>
      <c r="F5" s="848" t="s">
        <v>520</v>
      </c>
      <c r="G5" s="848" t="s">
        <v>521</v>
      </c>
      <c r="H5" s="848" t="s">
        <v>522</v>
      </c>
    </row>
    <row r="6" spans="1:14" s="4" customFormat="1" ht="43.8" thickBot="1" x14ac:dyDescent="0.3">
      <c r="A6" s="849"/>
      <c r="B6" s="480" t="s">
        <v>514</v>
      </c>
      <c r="C6" s="480" t="s">
        <v>516</v>
      </c>
      <c r="D6" s="480" t="s">
        <v>518</v>
      </c>
      <c r="E6" s="849"/>
      <c r="F6" s="849"/>
      <c r="G6" s="849"/>
      <c r="H6" s="849"/>
    </row>
    <row r="7" spans="1:14" s="4" customFormat="1" ht="18" customHeight="1" x14ac:dyDescent="0.25">
      <c r="A7" s="845" t="s">
        <v>849</v>
      </c>
      <c r="B7" s="845"/>
      <c r="C7" s="845" t="s">
        <v>574</v>
      </c>
      <c r="D7" s="845" t="s">
        <v>589</v>
      </c>
      <c r="E7" s="845" t="s">
        <v>1213</v>
      </c>
      <c r="F7" s="845" t="s">
        <v>856</v>
      </c>
      <c r="G7" s="845" t="s">
        <v>861</v>
      </c>
      <c r="H7" s="842" t="s">
        <v>858</v>
      </c>
    </row>
    <row r="8" spans="1:14" s="4" customFormat="1" ht="18" customHeight="1" x14ac:dyDescent="0.25">
      <c r="A8" s="846"/>
      <c r="B8" s="846"/>
      <c r="C8" s="846"/>
      <c r="D8" s="846"/>
      <c r="E8" s="846"/>
      <c r="F8" s="846"/>
      <c r="G8" s="846"/>
      <c r="H8" s="843"/>
    </row>
    <row r="9" spans="1:14" s="4" customFormat="1" ht="18" customHeight="1" thickBot="1" x14ac:dyDescent="0.3">
      <c r="A9" s="847"/>
      <c r="B9" s="847"/>
      <c r="C9" s="847"/>
      <c r="D9" s="847"/>
      <c r="E9" s="847"/>
      <c r="F9" s="847"/>
      <c r="G9" s="847"/>
      <c r="H9" s="844"/>
    </row>
    <row r="10" spans="1:14" s="4" customFormat="1" ht="18" customHeight="1" x14ac:dyDescent="0.25">
      <c r="A10" s="845" t="s">
        <v>850</v>
      </c>
      <c r="B10" s="845"/>
      <c r="C10" s="845" t="s">
        <v>581</v>
      </c>
      <c r="D10" s="845" t="s">
        <v>581</v>
      </c>
      <c r="E10" s="845" t="s">
        <v>854</v>
      </c>
      <c r="F10" s="845" t="s">
        <v>857</v>
      </c>
      <c r="G10" s="845" t="s">
        <v>1218</v>
      </c>
      <c r="H10" s="842" t="s">
        <v>858</v>
      </c>
    </row>
    <row r="11" spans="1:14" s="4" customFormat="1" ht="18" customHeight="1" x14ac:dyDescent="0.25">
      <c r="A11" s="846"/>
      <c r="B11" s="846"/>
      <c r="C11" s="846"/>
      <c r="D11" s="846"/>
      <c r="E11" s="846"/>
      <c r="F11" s="846"/>
      <c r="G11" s="846"/>
      <c r="H11" s="843"/>
    </row>
    <row r="12" spans="1:14" s="4" customFormat="1" ht="18" customHeight="1" thickBot="1" x14ac:dyDescent="0.3">
      <c r="A12" s="847"/>
      <c r="B12" s="847"/>
      <c r="C12" s="847"/>
      <c r="D12" s="847"/>
      <c r="E12" s="847"/>
      <c r="F12" s="847"/>
      <c r="G12" s="847"/>
      <c r="H12" s="844"/>
    </row>
    <row r="13" spans="1:14" s="4" customFormat="1" ht="18" customHeight="1" x14ac:dyDescent="0.25">
      <c r="A13" s="845" t="s">
        <v>851</v>
      </c>
      <c r="B13" s="845"/>
      <c r="C13" s="845" t="s">
        <v>581</v>
      </c>
      <c r="D13" s="845" t="s">
        <v>581</v>
      </c>
      <c r="E13" s="845" t="s">
        <v>855</v>
      </c>
      <c r="F13" s="845" t="s">
        <v>860</v>
      </c>
      <c r="G13" s="845" t="s">
        <v>862</v>
      </c>
      <c r="H13" s="842" t="s">
        <v>858</v>
      </c>
    </row>
    <row r="14" spans="1:14" ht="18" customHeight="1" x14ac:dyDescent="0.25">
      <c r="A14" s="846"/>
      <c r="B14" s="846"/>
      <c r="C14" s="846"/>
      <c r="D14" s="846"/>
      <c r="E14" s="846"/>
      <c r="F14" s="846"/>
      <c r="G14" s="846"/>
      <c r="H14" s="843"/>
    </row>
    <row r="15" spans="1:14" ht="18" customHeight="1" thickBot="1" x14ac:dyDescent="0.3">
      <c r="A15" s="847"/>
      <c r="B15" s="847"/>
      <c r="C15" s="847"/>
      <c r="D15" s="847"/>
      <c r="E15" s="847"/>
      <c r="F15" s="847"/>
      <c r="G15" s="847"/>
      <c r="H15" s="844"/>
    </row>
    <row r="16" spans="1:14" s="4" customFormat="1" ht="18" customHeight="1" x14ac:dyDescent="0.25">
      <c r="A16" s="845" t="s">
        <v>852</v>
      </c>
      <c r="B16" s="845"/>
      <c r="C16" s="845" t="s">
        <v>589</v>
      </c>
      <c r="D16" s="845" t="s">
        <v>574</v>
      </c>
      <c r="E16" s="845" t="s">
        <v>1216</v>
      </c>
      <c r="F16" s="845" t="s">
        <v>1214</v>
      </c>
      <c r="G16" s="845" t="s">
        <v>1217</v>
      </c>
      <c r="H16" s="842" t="s">
        <v>859</v>
      </c>
    </row>
    <row r="17" spans="1:8" ht="18" customHeight="1" x14ac:dyDescent="0.25">
      <c r="A17" s="846"/>
      <c r="B17" s="846"/>
      <c r="C17" s="846"/>
      <c r="D17" s="846"/>
      <c r="E17" s="846"/>
      <c r="F17" s="846"/>
      <c r="G17" s="846"/>
      <c r="H17" s="843"/>
    </row>
    <row r="18" spans="1:8" ht="18" customHeight="1" thickBot="1" x14ac:dyDescent="0.3">
      <c r="A18" s="847"/>
      <c r="B18" s="847"/>
      <c r="C18" s="847"/>
      <c r="D18" s="847"/>
      <c r="E18" s="847"/>
      <c r="F18" s="847"/>
      <c r="G18" s="847"/>
      <c r="H18" s="844"/>
    </row>
    <row r="19" spans="1:8" s="4" customFormat="1" ht="18" customHeight="1" x14ac:dyDescent="0.25">
      <c r="A19" s="845" t="s">
        <v>853</v>
      </c>
      <c r="B19" s="845"/>
      <c r="C19" s="845" t="s">
        <v>574</v>
      </c>
      <c r="D19" s="845" t="s">
        <v>574</v>
      </c>
      <c r="E19" s="845" t="s">
        <v>1219</v>
      </c>
      <c r="F19" s="845" t="s">
        <v>1220</v>
      </c>
      <c r="G19" s="845" t="s">
        <v>1254</v>
      </c>
      <c r="H19" s="842" t="s">
        <v>1221</v>
      </c>
    </row>
    <row r="20" spans="1:8" ht="18" customHeight="1" x14ac:dyDescent="0.25">
      <c r="A20" s="846"/>
      <c r="B20" s="846"/>
      <c r="C20" s="846"/>
      <c r="D20" s="846"/>
      <c r="E20" s="846"/>
      <c r="F20" s="846"/>
      <c r="G20" s="846"/>
      <c r="H20" s="843"/>
    </row>
    <row r="21" spans="1:8" ht="18" customHeight="1" thickBot="1" x14ac:dyDescent="0.3">
      <c r="A21" s="847"/>
      <c r="B21" s="847"/>
      <c r="C21" s="847"/>
      <c r="D21" s="847"/>
      <c r="E21" s="847"/>
      <c r="F21" s="847"/>
      <c r="G21" s="847"/>
      <c r="H21" s="844"/>
    </row>
    <row r="26" spans="1:8" x14ac:dyDescent="0.25">
      <c r="D26" s="156"/>
      <c r="E26" s="156"/>
    </row>
  </sheetData>
  <mergeCells count="46">
    <mergeCell ref="A3:H3"/>
    <mergeCell ref="H13:H15"/>
    <mergeCell ref="A13:A15"/>
    <mergeCell ref="C13:C15"/>
    <mergeCell ref="D13:D15"/>
    <mergeCell ref="E13:E15"/>
    <mergeCell ref="F13:F15"/>
    <mergeCell ref="G13:G15"/>
    <mergeCell ref="H7:H9"/>
    <mergeCell ref="A10:A12"/>
    <mergeCell ref="C10:C12"/>
    <mergeCell ref="D10:D12"/>
    <mergeCell ref="E10:E12"/>
    <mergeCell ref="F10:F12"/>
    <mergeCell ref="G10:G12"/>
    <mergeCell ref="H10:H12"/>
    <mergeCell ref="C7:C9"/>
    <mergeCell ref="D7:D9"/>
    <mergeCell ref="E7:E9"/>
    <mergeCell ref="F7:F9"/>
    <mergeCell ref="G7:G9"/>
    <mergeCell ref="A5:A6"/>
    <mergeCell ref="E5:E6"/>
    <mergeCell ref="F5:F6"/>
    <mergeCell ref="G5:G6"/>
    <mergeCell ref="H5:H6"/>
    <mergeCell ref="A7:A9"/>
    <mergeCell ref="B13:B15"/>
    <mergeCell ref="B10:B12"/>
    <mergeCell ref="B7:B9"/>
    <mergeCell ref="A16:A18"/>
    <mergeCell ref="B16:B18"/>
    <mergeCell ref="H16:H18"/>
    <mergeCell ref="A19:A21"/>
    <mergeCell ref="B19:B21"/>
    <mergeCell ref="C19:C21"/>
    <mergeCell ref="D19:D21"/>
    <mergeCell ref="E19:E21"/>
    <mergeCell ref="F19:F21"/>
    <mergeCell ref="G19:G21"/>
    <mergeCell ref="H19:H21"/>
    <mergeCell ref="C16:C18"/>
    <mergeCell ref="D16:D18"/>
    <mergeCell ref="E16:E18"/>
    <mergeCell ref="F16:F18"/>
    <mergeCell ref="G16:G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N57"/>
  <sheetViews>
    <sheetView topLeftCell="A43" zoomScale="109" zoomScaleNormal="109" workbookViewId="0">
      <selection activeCell="G13" sqref="G13"/>
    </sheetView>
  </sheetViews>
  <sheetFormatPr defaultRowHeight="13.2" x14ac:dyDescent="0.25"/>
  <cols>
    <col min="1" max="2" width="14.88671875" customWidth="1"/>
    <col min="3" max="3" width="39" customWidth="1"/>
    <col min="4" max="4" width="36.33203125" customWidth="1"/>
    <col min="5" max="6" width="27.44140625" customWidth="1"/>
    <col min="7" max="7" width="20.109375" customWidth="1"/>
    <col min="8" max="8" width="15.44140625" customWidth="1"/>
  </cols>
  <sheetData>
    <row r="1" spans="1:14" ht="22.2" customHeight="1" x14ac:dyDescent="0.4">
      <c r="A1" s="413" t="s">
        <v>865</v>
      </c>
      <c r="B1" s="414"/>
      <c r="C1" s="191"/>
      <c r="D1" s="415"/>
      <c r="E1" s="415"/>
      <c r="F1" s="415"/>
      <c r="G1" s="415"/>
      <c r="H1" s="416"/>
      <c r="I1" s="290"/>
      <c r="J1" s="290"/>
      <c r="K1" s="290"/>
      <c r="L1" s="290"/>
      <c r="M1" s="290"/>
      <c r="N1" s="290"/>
    </row>
    <row r="2" spans="1:14" s="4" customFormat="1" x14ac:dyDescent="0.25"/>
    <row r="3" spans="1:14" ht="15.75" customHeight="1" x14ac:dyDescent="0.25">
      <c r="A3" s="503" t="s">
        <v>317</v>
      </c>
      <c r="B3" s="504"/>
      <c r="C3" s="290"/>
      <c r="D3" s="290"/>
      <c r="E3" s="290"/>
      <c r="F3" s="290"/>
      <c r="G3" s="290"/>
      <c r="H3" s="290"/>
      <c r="I3" s="290"/>
      <c r="J3" s="290"/>
      <c r="K3" s="290"/>
      <c r="L3" s="290"/>
      <c r="M3" s="290"/>
      <c r="N3" s="290"/>
    </row>
    <row r="4" spans="1:14" s="4" customFormat="1" x14ac:dyDescent="0.25"/>
    <row r="5" spans="1:14" s="4" customFormat="1" ht="42" customHeight="1" x14ac:dyDescent="0.25">
      <c r="A5" s="505" t="s">
        <v>21</v>
      </c>
      <c r="B5" s="505" t="s">
        <v>465</v>
      </c>
      <c r="C5" s="505" t="s">
        <v>315</v>
      </c>
      <c r="D5" s="505" t="s">
        <v>306</v>
      </c>
      <c r="E5" s="505" t="s">
        <v>316</v>
      </c>
      <c r="F5" s="505" t="s">
        <v>309</v>
      </c>
      <c r="G5" s="505" t="s">
        <v>307</v>
      </c>
      <c r="H5" s="505" t="s">
        <v>308</v>
      </c>
      <c r="I5" s="13"/>
      <c r="J5" s="13"/>
      <c r="K5" s="13"/>
      <c r="L5" s="13"/>
      <c r="M5" s="13"/>
      <c r="N5" s="13"/>
    </row>
    <row r="6" spans="1:14" s="4" customFormat="1" ht="18" customHeight="1" x14ac:dyDescent="0.25">
      <c r="A6" s="854" t="s">
        <v>318</v>
      </c>
      <c r="B6" s="855"/>
      <c r="C6" s="855"/>
      <c r="D6" s="855"/>
      <c r="E6" s="855"/>
      <c r="F6" s="855"/>
      <c r="G6" s="855"/>
      <c r="H6" s="856"/>
    </row>
    <row r="7" spans="1:14" s="4" customFormat="1" ht="26.4" x14ac:dyDescent="0.25">
      <c r="A7" s="869" t="s">
        <v>466</v>
      </c>
      <c r="B7" s="498" t="s">
        <v>706</v>
      </c>
      <c r="C7" s="498" t="s">
        <v>707</v>
      </c>
      <c r="D7" s="498" t="s">
        <v>708</v>
      </c>
      <c r="E7" s="498" t="s">
        <v>709</v>
      </c>
      <c r="F7" s="498" t="s">
        <v>103</v>
      </c>
      <c r="G7" s="498" t="s">
        <v>710</v>
      </c>
      <c r="H7" s="498" t="s">
        <v>711</v>
      </c>
    </row>
    <row r="8" spans="1:14" s="4" customFormat="1" ht="26.4" x14ac:dyDescent="0.25">
      <c r="A8" s="870"/>
      <c r="B8" s="202" t="s">
        <v>52</v>
      </c>
      <c r="C8" s="202" t="s">
        <v>1222</v>
      </c>
      <c r="D8" s="202" t="s">
        <v>1223</v>
      </c>
      <c r="E8" s="202" t="s">
        <v>709</v>
      </c>
      <c r="F8" s="202" t="s">
        <v>1224</v>
      </c>
      <c r="G8" s="202" t="s">
        <v>749</v>
      </c>
      <c r="H8" s="498" t="s">
        <v>793</v>
      </c>
    </row>
    <row r="9" spans="1:14" s="4" customFormat="1" ht="26.4" x14ac:dyDescent="0.25">
      <c r="A9" s="870"/>
      <c r="B9" s="498" t="s">
        <v>712</v>
      </c>
      <c r="C9" s="498" t="s">
        <v>1225</v>
      </c>
      <c r="D9" s="498" t="s">
        <v>718</v>
      </c>
      <c r="E9" s="498" t="s">
        <v>719</v>
      </c>
      <c r="F9" s="498" t="s">
        <v>1230</v>
      </c>
      <c r="G9" s="498" t="s">
        <v>1226</v>
      </c>
      <c r="H9" s="498" t="s">
        <v>720</v>
      </c>
    </row>
    <row r="10" spans="1:14" s="4" customFormat="1" ht="13.2" customHeight="1" x14ac:dyDescent="0.25">
      <c r="A10" s="871"/>
      <c r="B10" s="202"/>
      <c r="C10" s="202"/>
      <c r="D10" s="202"/>
      <c r="E10" s="202"/>
      <c r="F10" s="202"/>
      <c r="G10" s="202"/>
      <c r="H10" s="202"/>
    </row>
    <row r="11" spans="1:14" s="4" customFormat="1" x14ac:dyDescent="0.25">
      <c r="A11" s="857" t="s">
        <v>483</v>
      </c>
      <c r="B11" s="858"/>
      <c r="C11" s="858"/>
      <c r="D11" s="858"/>
      <c r="E11" s="858"/>
      <c r="F11" s="858"/>
      <c r="G11" s="858"/>
      <c r="H11" s="859"/>
    </row>
    <row r="12" spans="1:14" s="4" customFormat="1" ht="39.6" x14ac:dyDescent="0.25">
      <c r="A12" s="872" t="s">
        <v>467</v>
      </c>
      <c r="B12" s="498" t="s">
        <v>712</v>
      </c>
      <c r="C12" s="498" t="s">
        <v>713</v>
      </c>
      <c r="D12" s="498" t="s">
        <v>714</v>
      </c>
      <c r="E12" s="498" t="s">
        <v>715</v>
      </c>
      <c r="F12" s="498" t="s">
        <v>716</v>
      </c>
      <c r="G12" s="498" t="s">
        <v>1247</v>
      </c>
      <c r="H12" s="499" t="s">
        <v>717</v>
      </c>
    </row>
    <row r="13" spans="1:14" s="4" customFormat="1" ht="26.4" x14ac:dyDescent="0.25">
      <c r="A13" s="873"/>
      <c r="B13" s="498" t="s">
        <v>712</v>
      </c>
      <c r="C13" s="498" t="s">
        <v>1242</v>
      </c>
      <c r="D13" s="498" t="s">
        <v>1243</v>
      </c>
      <c r="E13" s="498" t="s">
        <v>1240</v>
      </c>
      <c r="F13" s="498" t="s">
        <v>1241</v>
      </c>
      <c r="G13" s="498" t="s">
        <v>1244</v>
      </c>
      <c r="H13" s="499" t="s">
        <v>790</v>
      </c>
      <c r="I13" s="4" t="s">
        <v>1245</v>
      </c>
    </row>
    <row r="14" spans="1:14" s="4" customFormat="1" ht="26.4" x14ac:dyDescent="0.25">
      <c r="A14" s="873"/>
      <c r="B14" s="498" t="s">
        <v>712</v>
      </c>
      <c r="C14" s="498" t="s">
        <v>1225</v>
      </c>
      <c r="D14" s="498" t="s">
        <v>718</v>
      </c>
      <c r="E14" s="498" t="s">
        <v>719</v>
      </c>
      <c r="F14" s="498" t="s">
        <v>1230</v>
      </c>
      <c r="G14" s="498" t="s">
        <v>1226</v>
      </c>
      <c r="H14" s="498" t="s">
        <v>720</v>
      </c>
    </row>
    <row r="15" spans="1:14" s="4" customFormat="1" ht="66" x14ac:dyDescent="0.25">
      <c r="A15" s="873"/>
      <c r="B15" s="498" t="s">
        <v>721</v>
      </c>
      <c r="C15" s="498" t="s">
        <v>722</v>
      </c>
      <c r="D15" s="498" t="s">
        <v>718</v>
      </c>
      <c r="E15" s="498" t="s">
        <v>723</v>
      </c>
      <c r="F15" s="498" t="s">
        <v>1227</v>
      </c>
      <c r="G15" s="498" t="s">
        <v>1229</v>
      </c>
      <c r="H15" s="498" t="s">
        <v>720</v>
      </c>
    </row>
    <row r="16" spans="1:14" s="4" customFormat="1" ht="26.4" x14ac:dyDescent="0.25">
      <c r="A16" s="873"/>
      <c r="B16" s="202" t="s">
        <v>52</v>
      </c>
      <c r="C16" s="202" t="s">
        <v>1222</v>
      </c>
      <c r="D16" s="202" t="s">
        <v>1223</v>
      </c>
      <c r="E16" s="201" t="s">
        <v>709</v>
      </c>
      <c r="F16" s="202" t="s">
        <v>1224</v>
      </c>
      <c r="G16" s="202" t="s">
        <v>749</v>
      </c>
      <c r="H16" s="498" t="s">
        <v>793</v>
      </c>
    </row>
    <row r="17" spans="1:12" s="4" customFormat="1" ht="39.6" x14ac:dyDescent="0.25">
      <c r="A17" s="874"/>
      <c r="B17" s="201" t="s">
        <v>1238</v>
      </c>
      <c r="C17" s="201" t="s">
        <v>1232</v>
      </c>
      <c r="D17" s="201" t="s">
        <v>1239</v>
      </c>
      <c r="E17" s="201" t="s">
        <v>709</v>
      </c>
      <c r="F17" s="201" t="s">
        <v>1233</v>
      </c>
      <c r="G17" s="201" t="s">
        <v>1234</v>
      </c>
      <c r="H17" s="201" t="s">
        <v>796</v>
      </c>
    </row>
    <row r="18" spans="1:12" s="4" customFormat="1" x14ac:dyDescent="0.25">
      <c r="A18" s="860" t="s">
        <v>155</v>
      </c>
      <c r="B18" s="861"/>
      <c r="C18" s="861"/>
      <c r="D18" s="861"/>
      <c r="E18" s="861"/>
      <c r="F18" s="861"/>
      <c r="G18" s="861"/>
      <c r="H18" s="862"/>
      <c r="L18" s="13"/>
    </row>
    <row r="19" spans="1:12" s="4" customFormat="1" ht="39.6" x14ac:dyDescent="0.25">
      <c r="A19" s="875" t="s">
        <v>468</v>
      </c>
      <c r="B19" s="498" t="s">
        <v>724</v>
      </c>
      <c r="C19" s="498" t="s">
        <v>725</v>
      </c>
      <c r="D19" s="498" t="s">
        <v>726</v>
      </c>
      <c r="E19" s="498" t="s">
        <v>727</v>
      </c>
      <c r="F19" s="498" t="s">
        <v>728</v>
      </c>
      <c r="G19" s="498" t="s">
        <v>729</v>
      </c>
      <c r="H19" s="498" t="s">
        <v>730</v>
      </c>
    </row>
    <row r="20" spans="1:12" s="4" customFormat="1" ht="39.6" x14ac:dyDescent="0.25">
      <c r="A20" s="876"/>
      <c r="B20" s="498" t="s">
        <v>731</v>
      </c>
      <c r="C20" s="498" t="s">
        <v>732</v>
      </c>
      <c r="D20" s="498" t="s">
        <v>733</v>
      </c>
      <c r="E20" s="498" t="s">
        <v>734</v>
      </c>
      <c r="F20" s="498" t="s">
        <v>735</v>
      </c>
      <c r="G20" s="498" t="s">
        <v>736</v>
      </c>
      <c r="H20" s="498" t="s">
        <v>737</v>
      </c>
    </row>
    <row r="21" spans="1:12" s="4" customFormat="1" ht="26.4" x14ac:dyDescent="0.25">
      <c r="A21" s="876"/>
      <c r="B21" s="202" t="s">
        <v>52</v>
      </c>
      <c r="C21" s="202" t="s">
        <v>1222</v>
      </c>
      <c r="D21" s="202" t="s">
        <v>1223</v>
      </c>
      <c r="E21" s="202" t="s">
        <v>709</v>
      </c>
      <c r="F21" s="202" t="s">
        <v>1224</v>
      </c>
      <c r="G21" s="202" t="s">
        <v>749</v>
      </c>
      <c r="H21" s="498" t="s">
        <v>793</v>
      </c>
    </row>
    <row r="22" spans="1:12" s="4" customFormat="1" ht="26.4" x14ac:dyDescent="0.25">
      <c r="A22" s="876"/>
      <c r="B22" s="498" t="s">
        <v>712</v>
      </c>
      <c r="C22" s="498" t="s">
        <v>1225</v>
      </c>
      <c r="D22" s="498" t="s">
        <v>718</v>
      </c>
      <c r="E22" s="498" t="s">
        <v>719</v>
      </c>
      <c r="F22" s="498" t="s">
        <v>1230</v>
      </c>
      <c r="G22" s="498" t="s">
        <v>1226</v>
      </c>
      <c r="H22" s="498" t="s">
        <v>720</v>
      </c>
    </row>
    <row r="23" spans="1:12" s="4" customFormat="1" ht="66" x14ac:dyDescent="0.25">
      <c r="A23" s="876"/>
      <c r="B23" s="498" t="s">
        <v>721</v>
      </c>
      <c r="C23" s="498" t="s">
        <v>722</v>
      </c>
      <c r="D23" s="498" t="s">
        <v>718</v>
      </c>
      <c r="E23" s="498" t="s">
        <v>723</v>
      </c>
      <c r="F23" s="498" t="s">
        <v>1227</v>
      </c>
      <c r="G23" s="498" t="s">
        <v>1229</v>
      </c>
      <c r="H23" s="498" t="s">
        <v>720</v>
      </c>
    </row>
    <row r="24" spans="1:12" s="4" customFormat="1" ht="39.6" x14ac:dyDescent="0.25">
      <c r="A24" s="876"/>
      <c r="B24" s="201" t="s">
        <v>1238</v>
      </c>
      <c r="C24" s="201" t="s">
        <v>1235</v>
      </c>
      <c r="D24" s="201" t="s">
        <v>1236</v>
      </c>
      <c r="E24" s="201" t="s">
        <v>709</v>
      </c>
      <c r="F24" s="201" t="s">
        <v>1233</v>
      </c>
      <c r="G24" s="201" t="s">
        <v>1237</v>
      </c>
      <c r="H24" s="201" t="s">
        <v>796</v>
      </c>
    </row>
    <row r="25" spans="1:12" s="4" customFormat="1" x14ac:dyDescent="0.25">
      <c r="A25" s="877"/>
      <c r="B25" s="202"/>
      <c r="C25" s="202"/>
      <c r="D25" s="202"/>
      <c r="E25" s="202"/>
      <c r="F25" s="202"/>
      <c r="G25" s="202"/>
      <c r="H25" s="202"/>
    </row>
    <row r="26" spans="1:12" s="4" customFormat="1" x14ac:dyDescent="0.25">
      <c r="A26" s="863" t="s">
        <v>23</v>
      </c>
      <c r="B26" s="864"/>
      <c r="C26" s="864"/>
      <c r="D26" s="864"/>
      <c r="E26" s="864"/>
      <c r="F26" s="864"/>
      <c r="G26" s="864"/>
      <c r="H26" s="865"/>
    </row>
    <row r="27" spans="1:12" s="4" customFormat="1" ht="66" x14ac:dyDescent="0.25">
      <c r="A27" s="878" t="s">
        <v>469</v>
      </c>
      <c r="B27" s="498" t="s">
        <v>724</v>
      </c>
      <c r="C27" s="498" t="s">
        <v>738</v>
      </c>
      <c r="D27" s="500" t="s">
        <v>739</v>
      </c>
      <c r="E27" s="498" t="s">
        <v>740</v>
      </c>
      <c r="F27" s="501" t="s">
        <v>741</v>
      </c>
      <c r="G27" s="498" t="s">
        <v>742</v>
      </c>
      <c r="H27" s="498" t="s">
        <v>743</v>
      </c>
    </row>
    <row r="28" spans="1:12" s="4" customFormat="1" x14ac:dyDescent="0.25">
      <c r="A28" s="879"/>
      <c r="B28" s="498" t="s">
        <v>706</v>
      </c>
      <c r="C28" s="881" t="s">
        <v>744</v>
      </c>
      <c r="D28" s="883" t="s">
        <v>745</v>
      </c>
      <c r="E28" s="881" t="s">
        <v>746</v>
      </c>
      <c r="F28" s="883" t="s">
        <v>747</v>
      </c>
      <c r="G28" s="502" t="s">
        <v>748</v>
      </c>
      <c r="H28" s="881" t="s">
        <v>743</v>
      </c>
    </row>
    <row r="29" spans="1:12" s="4" customFormat="1" x14ac:dyDescent="0.25">
      <c r="A29" s="879"/>
      <c r="B29" s="498" t="s">
        <v>712</v>
      </c>
      <c r="C29" s="882"/>
      <c r="D29" s="882"/>
      <c r="E29" s="882"/>
      <c r="F29" s="882"/>
      <c r="G29" s="498" t="s">
        <v>749</v>
      </c>
      <c r="H29" s="882"/>
    </row>
    <row r="30" spans="1:12" s="4" customFormat="1" ht="39.6" x14ac:dyDescent="0.25">
      <c r="A30" s="879"/>
      <c r="B30" s="498" t="s">
        <v>731</v>
      </c>
      <c r="C30" s="499" t="s">
        <v>750</v>
      </c>
      <c r="D30" s="498" t="s">
        <v>751</v>
      </c>
      <c r="E30" s="498" t="s">
        <v>752</v>
      </c>
      <c r="F30" s="498" t="s">
        <v>753</v>
      </c>
      <c r="G30" s="498" t="s">
        <v>736</v>
      </c>
      <c r="H30" s="498" t="s">
        <v>737</v>
      </c>
    </row>
    <row r="31" spans="1:12" s="4" customFormat="1" ht="66" x14ac:dyDescent="0.25">
      <c r="A31" s="879"/>
      <c r="B31" s="498" t="s">
        <v>721</v>
      </c>
      <c r="C31" s="498" t="s">
        <v>722</v>
      </c>
      <c r="D31" s="498" t="s">
        <v>718</v>
      </c>
      <c r="E31" s="498" t="s">
        <v>723</v>
      </c>
      <c r="F31" s="498" t="s">
        <v>1227</v>
      </c>
      <c r="G31" s="498" t="s">
        <v>1229</v>
      </c>
      <c r="H31" s="498" t="s">
        <v>720</v>
      </c>
    </row>
    <row r="32" spans="1:12" s="4" customFormat="1" ht="52.8" x14ac:dyDescent="0.25">
      <c r="A32" s="879"/>
      <c r="B32" s="498" t="s">
        <v>721</v>
      </c>
      <c r="C32" s="499" t="s">
        <v>754</v>
      </c>
      <c r="D32" s="499" t="s">
        <v>755</v>
      </c>
      <c r="E32" s="499" t="s">
        <v>756</v>
      </c>
      <c r="F32" s="499" t="s">
        <v>757</v>
      </c>
      <c r="G32" s="498" t="s">
        <v>736</v>
      </c>
      <c r="H32" s="498" t="s">
        <v>737</v>
      </c>
    </row>
    <row r="33" spans="1:8" s="4" customFormat="1" ht="52.8" x14ac:dyDescent="0.25">
      <c r="A33" s="879"/>
      <c r="B33" s="498" t="s">
        <v>758</v>
      </c>
      <c r="C33" s="498" t="s">
        <v>759</v>
      </c>
      <c r="D33" s="499" t="s">
        <v>760</v>
      </c>
      <c r="E33" s="498" t="s">
        <v>761</v>
      </c>
      <c r="F33" s="499" t="s">
        <v>762</v>
      </c>
      <c r="G33" s="498" t="s">
        <v>736</v>
      </c>
      <c r="H33" s="498" t="s">
        <v>737</v>
      </c>
    </row>
    <row r="34" spans="1:8" s="4" customFormat="1" ht="26.4" x14ac:dyDescent="0.25">
      <c r="A34" s="879"/>
      <c r="B34" s="202" t="s">
        <v>52</v>
      </c>
      <c r="C34" s="202" t="s">
        <v>1222</v>
      </c>
      <c r="D34" s="202" t="s">
        <v>1223</v>
      </c>
      <c r="E34" s="202" t="s">
        <v>709</v>
      </c>
      <c r="F34" s="202" t="s">
        <v>1224</v>
      </c>
      <c r="G34" s="202" t="s">
        <v>749</v>
      </c>
      <c r="H34" s="498" t="s">
        <v>793</v>
      </c>
    </row>
    <row r="35" spans="1:8" s="4" customFormat="1" ht="26.4" x14ac:dyDescent="0.25">
      <c r="A35" s="879"/>
      <c r="B35" s="498" t="s">
        <v>712</v>
      </c>
      <c r="C35" s="498" t="s">
        <v>1225</v>
      </c>
      <c r="D35" s="498" t="s">
        <v>718</v>
      </c>
      <c r="E35" s="498" t="s">
        <v>719</v>
      </c>
      <c r="F35" s="498" t="s">
        <v>1230</v>
      </c>
      <c r="G35" s="498" t="s">
        <v>1226</v>
      </c>
      <c r="H35" s="498" t="s">
        <v>720</v>
      </c>
    </row>
    <row r="36" spans="1:8" s="4" customFormat="1" ht="39.6" x14ac:dyDescent="0.25">
      <c r="A36" s="879"/>
      <c r="B36" s="201" t="s">
        <v>1238</v>
      </c>
      <c r="C36" s="201" t="s">
        <v>1235</v>
      </c>
      <c r="D36" s="201" t="s">
        <v>1236</v>
      </c>
      <c r="E36" s="201" t="s">
        <v>709</v>
      </c>
      <c r="F36" s="201" t="s">
        <v>1233</v>
      </c>
      <c r="G36" s="201" t="s">
        <v>1237</v>
      </c>
      <c r="H36" s="201" t="s">
        <v>796</v>
      </c>
    </row>
    <row r="37" spans="1:8" s="4" customFormat="1" x14ac:dyDescent="0.25">
      <c r="A37" s="880"/>
      <c r="B37" s="498"/>
      <c r="C37" s="498"/>
      <c r="D37" s="499"/>
      <c r="E37" s="498"/>
      <c r="F37" s="499"/>
      <c r="G37" s="498"/>
      <c r="H37" s="498"/>
    </row>
    <row r="38" spans="1:8" s="4" customFormat="1" x14ac:dyDescent="0.25">
      <c r="A38" s="866" t="s">
        <v>24</v>
      </c>
      <c r="B38" s="867"/>
      <c r="C38" s="867"/>
      <c r="D38" s="867"/>
      <c r="E38" s="867"/>
      <c r="F38" s="867"/>
      <c r="G38" s="867"/>
      <c r="H38" s="868"/>
    </row>
    <row r="39" spans="1:8" s="4" customFormat="1" ht="52.8" x14ac:dyDescent="0.25">
      <c r="A39" s="851" t="s">
        <v>470</v>
      </c>
      <c r="B39" s="497" t="s">
        <v>724</v>
      </c>
      <c r="C39" s="352" t="s">
        <v>763</v>
      </c>
      <c r="D39" s="352" t="s">
        <v>764</v>
      </c>
      <c r="E39" s="497" t="s">
        <v>740</v>
      </c>
      <c r="F39" s="352" t="s">
        <v>765</v>
      </c>
      <c r="G39" s="499" t="s">
        <v>770</v>
      </c>
      <c r="H39" s="497" t="s">
        <v>743</v>
      </c>
    </row>
    <row r="40" spans="1:8" s="4" customFormat="1" ht="39.6" x14ac:dyDescent="0.25">
      <c r="A40" s="852"/>
      <c r="B40" s="497" t="s">
        <v>712</v>
      </c>
      <c r="C40" s="498" t="s">
        <v>713</v>
      </c>
      <c r="D40" s="499" t="s">
        <v>714</v>
      </c>
      <c r="E40" s="498" t="s">
        <v>715</v>
      </c>
      <c r="F40" s="498" t="s">
        <v>716</v>
      </c>
      <c r="G40" s="499" t="s">
        <v>770</v>
      </c>
      <c r="H40" s="498" t="s">
        <v>717</v>
      </c>
    </row>
    <row r="41" spans="1:8" s="4" customFormat="1" ht="26.4" x14ac:dyDescent="0.25">
      <c r="A41" s="852"/>
      <c r="B41" s="498" t="s">
        <v>712</v>
      </c>
      <c r="C41" s="498" t="s">
        <v>1246</v>
      </c>
      <c r="D41" s="498" t="s">
        <v>1243</v>
      </c>
      <c r="E41" s="498" t="s">
        <v>1240</v>
      </c>
      <c r="F41" s="498" t="s">
        <v>1241</v>
      </c>
      <c r="G41" s="498" t="s">
        <v>1244</v>
      </c>
      <c r="H41" s="499" t="s">
        <v>790</v>
      </c>
    </row>
    <row r="42" spans="1:8" s="4" customFormat="1" ht="52.8" x14ac:dyDescent="0.25">
      <c r="A42" s="852"/>
      <c r="B42" s="497" t="s">
        <v>758</v>
      </c>
      <c r="C42" s="352" t="s">
        <v>766</v>
      </c>
      <c r="D42" s="352" t="s">
        <v>767</v>
      </c>
      <c r="E42" s="352" t="s">
        <v>768</v>
      </c>
      <c r="F42" s="352" t="s">
        <v>769</v>
      </c>
      <c r="G42" s="352" t="s">
        <v>770</v>
      </c>
      <c r="H42" s="498" t="s">
        <v>737</v>
      </c>
    </row>
    <row r="43" spans="1:8" s="4" customFormat="1" ht="39.6" x14ac:dyDescent="0.25">
      <c r="A43" s="852"/>
      <c r="B43" s="352" t="s">
        <v>706</v>
      </c>
      <c r="C43" s="352" t="s">
        <v>771</v>
      </c>
      <c r="D43" s="352" t="s">
        <v>772</v>
      </c>
      <c r="E43" s="352" t="s">
        <v>773</v>
      </c>
      <c r="F43" s="352" t="s">
        <v>774</v>
      </c>
      <c r="G43" s="352" t="s">
        <v>770</v>
      </c>
      <c r="H43" s="498" t="s">
        <v>737</v>
      </c>
    </row>
    <row r="44" spans="1:8" s="4" customFormat="1" ht="26.4" x14ac:dyDescent="0.25">
      <c r="A44" s="852"/>
      <c r="B44" s="202" t="s">
        <v>52</v>
      </c>
      <c r="C44" s="202" t="s">
        <v>1222</v>
      </c>
      <c r="D44" s="202" t="s">
        <v>1223</v>
      </c>
      <c r="E44" s="202" t="s">
        <v>709</v>
      </c>
      <c r="F44" s="202" t="s">
        <v>1224</v>
      </c>
      <c r="G44" s="202" t="s">
        <v>749</v>
      </c>
      <c r="H44" s="498" t="s">
        <v>793</v>
      </c>
    </row>
    <row r="45" spans="1:8" s="4" customFormat="1" ht="26.4" x14ac:dyDescent="0.25">
      <c r="A45" s="852"/>
      <c r="B45" s="498" t="s">
        <v>712</v>
      </c>
      <c r="C45" s="498" t="s">
        <v>1225</v>
      </c>
      <c r="D45" s="498" t="s">
        <v>718</v>
      </c>
      <c r="E45" s="498" t="s">
        <v>719</v>
      </c>
      <c r="F45" s="498" t="s">
        <v>1230</v>
      </c>
      <c r="G45" s="498" t="s">
        <v>1226</v>
      </c>
      <c r="H45" s="498" t="s">
        <v>720</v>
      </c>
    </row>
    <row r="46" spans="1:8" s="4" customFormat="1" ht="52.8" x14ac:dyDescent="0.25">
      <c r="A46" s="852"/>
      <c r="B46" s="498" t="s">
        <v>721</v>
      </c>
      <c r="C46" s="498" t="s">
        <v>1228</v>
      </c>
      <c r="D46" s="498" t="s">
        <v>718</v>
      </c>
      <c r="E46" s="498" t="s">
        <v>723</v>
      </c>
      <c r="F46" s="498" t="s">
        <v>1227</v>
      </c>
      <c r="G46" s="498" t="s">
        <v>1231</v>
      </c>
      <c r="H46" s="498" t="s">
        <v>720</v>
      </c>
    </row>
    <row r="47" spans="1:8" s="4" customFormat="1" x14ac:dyDescent="0.25">
      <c r="A47" s="853"/>
      <c r="B47" s="352"/>
      <c r="C47" s="352"/>
      <c r="D47" s="352"/>
      <c r="E47" s="352"/>
      <c r="F47" s="352"/>
      <c r="G47" s="352"/>
      <c r="H47" s="498"/>
    </row>
    <row r="48" spans="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sheetData>
  <mergeCells count="15">
    <mergeCell ref="A39:A47"/>
    <mergeCell ref="A6:H6"/>
    <mergeCell ref="A11:H11"/>
    <mergeCell ref="A18:H18"/>
    <mergeCell ref="A26:H26"/>
    <mergeCell ref="A38:H38"/>
    <mergeCell ref="A7:A10"/>
    <mergeCell ref="A12:A17"/>
    <mergeCell ref="A19:A25"/>
    <mergeCell ref="A27:A37"/>
    <mergeCell ref="C28:C29"/>
    <mergeCell ref="D28:D29"/>
    <mergeCell ref="E28:E29"/>
    <mergeCell ref="F28:F29"/>
    <mergeCell ref="H28:H29"/>
  </mergeCells>
  <dataValidations count="1">
    <dataValidation type="list" allowBlank="1" showInputMessage="1" showErrorMessage="1" sqref="B37 B32:B33 B27:B30 B39:B40 B42" xr:uid="{75CA49AE-799B-4561-AAAB-0F7800C3F3F1}">
      <formula1>"DSC Leaders, DSC Employees, DSC Customers, DSC Strategy &amp; Corporate Excellence Office, DSC Benchmarking Partners, DSC Vendors, COER&amp;DGEP"</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theme="6"/>
  </sheetPr>
  <dimension ref="A1:N24"/>
  <sheetViews>
    <sheetView zoomScale="85" zoomScaleNormal="85" workbookViewId="0">
      <selection activeCell="E10" sqref="E10"/>
    </sheetView>
  </sheetViews>
  <sheetFormatPr defaultRowHeight="13.2" x14ac:dyDescent="0.25"/>
  <cols>
    <col min="1" max="1" width="13.33203125" customWidth="1"/>
    <col min="5" max="5" width="9.44140625" customWidth="1"/>
    <col min="14" max="14" width="9.5546875" customWidth="1"/>
  </cols>
  <sheetData>
    <row r="1" spans="1:14" s="12" customFormat="1" ht="21" x14ac:dyDescent="0.4">
      <c r="A1" s="413" t="s">
        <v>126</v>
      </c>
      <c r="B1" s="191"/>
      <c r="C1" s="191"/>
      <c r="D1" s="191"/>
      <c r="E1" s="191"/>
      <c r="F1" s="191"/>
      <c r="G1" s="191"/>
      <c r="H1" s="191"/>
      <c r="I1" s="191"/>
      <c r="J1" s="191"/>
      <c r="K1" s="191"/>
      <c r="L1" s="191"/>
      <c r="M1" s="191"/>
      <c r="N1" s="192"/>
    </row>
    <row r="2" spans="1:14" s="12" customFormat="1" ht="16.2" thickBot="1" x14ac:dyDescent="0.35">
      <c r="A2" s="129"/>
      <c r="B2" s="130"/>
      <c r="C2" s="130"/>
      <c r="D2" s="130"/>
      <c r="E2" s="130"/>
      <c r="F2" s="130"/>
      <c r="G2" s="130"/>
      <c r="H2" s="130"/>
      <c r="I2" s="130"/>
      <c r="J2" s="130"/>
      <c r="K2" s="130"/>
      <c r="L2" s="130"/>
      <c r="M2" s="130"/>
      <c r="N2" s="130"/>
    </row>
    <row r="3" spans="1:14" ht="14.4" thickTop="1" thickBot="1" x14ac:dyDescent="0.3">
      <c r="A3" s="127" t="s">
        <v>169</v>
      </c>
      <c r="B3" s="125"/>
      <c r="C3" s="125"/>
      <c r="D3" s="125"/>
      <c r="E3" s="128"/>
      <c r="F3" s="125"/>
      <c r="G3" s="131"/>
      <c r="H3" s="132">
        <v>105</v>
      </c>
      <c r="I3" s="131"/>
      <c r="J3" s="128"/>
      <c r="K3" s="125"/>
      <c r="L3" s="125"/>
      <c r="M3" s="128"/>
      <c r="N3" s="125"/>
    </row>
    <row r="4" spans="1:14" ht="14.4" thickTop="1" thickBot="1" x14ac:dyDescent="0.3">
      <c r="A4" s="126"/>
      <c r="B4" s="53"/>
      <c r="E4" s="22"/>
      <c r="J4" s="22"/>
    </row>
    <row r="5" spans="1:14" ht="13.8" thickBot="1" x14ac:dyDescent="0.3">
      <c r="A5" s="888" t="s">
        <v>21</v>
      </c>
      <c r="B5" s="886" t="s">
        <v>60</v>
      </c>
      <c r="C5" s="887"/>
      <c r="D5" s="887"/>
      <c r="E5" s="887"/>
      <c r="F5" s="890" t="s">
        <v>58</v>
      </c>
      <c r="G5" s="891"/>
      <c r="H5" s="891"/>
      <c r="I5" s="892"/>
      <c r="J5" s="893" t="s">
        <v>57</v>
      </c>
      <c r="K5" s="894"/>
      <c r="L5" s="894"/>
      <c r="M5" s="895"/>
      <c r="N5" s="884" t="s">
        <v>30</v>
      </c>
    </row>
    <row r="6" spans="1:14" ht="27" thickBot="1" x14ac:dyDescent="0.3">
      <c r="A6" s="889"/>
      <c r="B6" s="60" t="s">
        <v>170</v>
      </c>
      <c r="C6" s="61" t="s">
        <v>53</v>
      </c>
      <c r="D6" s="60" t="s">
        <v>20</v>
      </c>
      <c r="E6" s="60" t="s">
        <v>54</v>
      </c>
      <c r="F6" s="62" t="s">
        <v>170</v>
      </c>
      <c r="G6" s="62" t="s">
        <v>53</v>
      </c>
      <c r="H6" s="62" t="s">
        <v>20</v>
      </c>
      <c r="I6" s="62" t="s">
        <v>54</v>
      </c>
      <c r="J6" s="45" t="s">
        <v>170</v>
      </c>
      <c r="K6" s="46" t="s">
        <v>53</v>
      </c>
      <c r="L6" s="45" t="s">
        <v>20</v>
      </c>
      <c r="M6" s="47" t="s">
        <v>54</v>
      </c>
      <c r="N6" s="885"/>
    </row>
    <row r="7" spans="1:14" ht="14.4" thickBot="1" x14ac:dyDescent="0.3">
      <c r="A7" s="186" t="s">
        <v>22</v>
      </c>
      <c r="B7" s="76">
        <f>F7-J7</f>
        <v>-3.7000000000000028</v>
      </c>
      <c r="C7" s="76">
        <f>G7-K7</f>
        <v>-388.5</v>
      </c>
      <c r="D7" s="76">
        <f>H7-L7</f>
        <v>0</v>
      </c>
      <c r="E7" s="77">
        <f>I7-M7</f>
        <v>0</v>
      </c>
      <c r="F7" s="78">
        <f>'TOR-T'!D15</f>
        <v>29</v>
      </c>
      <c r="G7" s="78">
        <f>'TOR-T'!E15</f>
        <v>3045</v>
      </c>
      <c r="H7" s="78">
        <f>'TOR-T'!F15</f>
        <v>5000</v>
      </c>
      <c r="I7" s="78">
        <f>'TOR-T'!G15</f>
        <v>0</v>
      </c>
      <c r="J7" s="72">
        <f>'TOR-T'!N15</f>
        <v>32.700000000000003</v>
      </c>
      <c r="K7" s="73">
        <f>'TOR-T'!O15</f>
        <v>3433.5</v>
      </c>
      <c r="L7" s="74">
        <f>'TOR-T'!P15</f>
        <v>5000</v>
      </c>
      <c r="M7" s="75">
        <f>'TOR-T'!Q15</f>
        <v>0</v>
      </c>
      <c r="N7" s="79">
        <f>SUM(K7:M7)</f>
        <v>8433.5</v>
      </c>
    </row>
    <row r="8" spans="1:14" ht="13.8" x14ac:dyDescent="0.25">
      <c r="A8" s="187" t="s">
        <v>483</v>
      </c>
      <c r="B8" s="76">
        <f>F8-J8</f>
        <v>-28</v>
      </c>
      <c r="C8" s="76">
        <f t="shared" ref="C8:C13" si="0">G8-K8</f>
        <v>-2940</v>
      </c>
      <c r="D8" s="76">
        <f t="shared" ref="D8:E11" si="1">H8-L8</f>
        <v>235</v>
      </c>
      <c r="E8" s="77">
        <f t="shared" si="1"/>
        <v>0</v>
      </c>
      <c r="F8" s="80">
        <f>'Review-T'!D15</f>
        <v>86</v>
      </c>
      <c r="G8" s="80">
        <f>'Review-T'!E15</f>
        <v>9030</v>
      </c>
      <c r="H8" s="80">
        <f>'Review-T'!F15</f>
        <v>270</v>
      </c>
      <c r="I8" s="78">
        <f>'Review-T'!G15</f>
        <v>0</v>
      </c>
      <c r="J8" s="81">
        <f>'Review-T'!N15</f>
        <v>114</v>
      </c>
      <c r="K8" s="82">
        <f>'Review-T'!O15</f>
        <v>11970</v>
      </c>
      <c r="L8" s="83">
        <f>'Review-T'!P15</f>
        <v>35</v>
      </c>
      <c r="M8" s="84">
        <f>'Review-T'!Q15</f>
        <v>0</v>
      </c>
      <c r="N8" s="85">
        <f>SUM(K8:M8)</f>
        <v>12005</v>
      </c>
    </row>
    <row r="9" spans="1:14" ht="13.8" x14ac:dyDescent="0.25">
      <c r="A9" s="188" t="s">
        <v>155</v>
      </c>
      <c r="B9" s="76">
        <f>F9-J9</f>
        <v>-59</v>
      </c>
      <c r="C9" s="76">
        <f t="shared" si="0"/>
        <v>-6300</v>
      </c>
      <c r="D9" s="76">
        <f t="shared" si="1"/>
        <v>-4373</v>
      </c>
      <c r="E9" s="77">
        <f t="shared" si="1"/>
        <v>0</v>
      </c>
      <c r="F9" s="78">
        <f>'Acquire-T'!D21</f>
        <v>217</v>
      </c>
      <c r="G9" s="78">
        <f>'Acquire-T'!E21</f>
        <v>22680</v>
      </c>
      <c r="H9" s="78">
        <f>'Acquire-T'!F21</f>
        <v>2500</v>
      </c>
      <c r="I9" s="78">
        <f>'Acquire-T'!G21</f>
        <v>0</v>
      </c>
      <c r="J9" s="81">
        <f>'Acquire-T'!N21</f>
        <v>276</v>
      </c>
      <c r="K9" s="82">
        <f>'Acquire-T'!O21</f>
        <v>28980</v>
      </c>
      <c r="L9" s="83">
        <f>'Acquire-T'!P21</f>
        <v>6873</v>
      </c>
      <c r="M9" s="84">
        <f>'Acquire-T'!Q21</f>
        <v>0</v>
      </c>
      <c r="N9" s="85">
        <f>SUM(K9:M9)</f>
        <v>35853</v>
      </c>
    </row>
    <row r="10" spans="1:14" ht="13.8" x14ac:dyDescent="0.25">
      <c r="A10" s="189" t="s">
        <v>23</v>
      </c>
      <c r="B10" s="76">
        <f>F10-J10</f>
        <v>47</v>
      </c>
      <c r="C10" s="76">
        <f t="shared" si="0"/>
        <v>5565</v>
      </c>
      <c r="D10" s="76">
        <f t="shared" si="1"/>
        <v>-2004</v>
      </c>
      <c r="E10" s="77">
        <f t="shared" si="1"/>
        <v>-24754</v>
      </c>
      <c r="F10" s="78">
        <f>'Deploy-T'!D31</f>
        <v>345</v>
      </c>
      <c r="G10" s="78">
        <f>'Deploy-T'!E31</f>
        <v>30345</v>
      </c>
      <c r="H10" s="78">
        <f>'Deploy-T'!F31</f>
        <v>0</v>
      </c>
      <c r="I10" s="78">
        <f>'Deploy-T'!G31</f>
        <v>0</v>
      </c>
      <c r="J10" s="82">
        <f>'Deploy-T'!N31</f>
        <v>298</v>
      </c>
      <c r="K10" s="82">
        <f>'Deploy-T'!O31</f>
        <v>24780</v>
      </c>
      <c r="L10" s="83">
        <f>'Deploy-T'!P31</f>
        <v>2004</v>
      </c>
      <c r="M10" s="84">
        <f>'Deploy-T'!Q31</f>
        <v>24754</v>
      </c>
      <c r="N10" s="85">
        <f>SUM(K10:M10)</f>
        <v>51538</v>
      </c>
    </row>
    <row r="11" spans="1:14" ht="14.4" thickBot="1" x14ac:dyDescent="0.3">
      <c r="A11" s="190" t="s">
        <v>24</v>
      </c>
      <c r="B11" s="86">
        <f>F11-J11</f>
        <v>-2.5</v>
      </c>
      <c r="C11" s="86">
        <f t="shared" si="0"/>
        <v>-472.5</v>
      </c>
      <c r="D11" s="86">
        <f t="shared" si="1"/>
        <v>0</v>
      </c>
      <c r="E11" s="87">
        <f t="shared" si="1"/>
        <v>0</v>
      </c>
      <c r="F11" s="88">
        <f>'Evaluate-T'!D9</f>
        <v>26.5</v>
      </c>
      <c r="G11" s="88">
        <f>'Evaluate-T'!E9</f>
        <v>2572.5</v>
      </c>
      <c r="H11" s="88">
        <f>'Evaluate-T'!F9</f>
        <v>0</v>
      </c>
      <c r="I11" s="88">
        <f>'Evaluate-T'!G9</f>
        <v>0</v>
      </c>
      <c r="J11" s="81">
        <f>'Evaluate-T'!N9</f>
        <v>29</v>
      </c>
      <c r="K11" s="82">
        <f>'Evaluate-T'!O9</f>
        <v>3045</v>
      </c>
      <c r="L11" s="89">
        <f>'Evaluate-T'!P9</f>
        <v>0</v>
      </c>
      <c r="M11" s="84">
        <f>'Evaluate-T'!Q9</f>
        <v>0</v>
      </c>
      <c r="N11" s="90">
        <f>SUM(K11:M11)</f>
        <v>3045</v>
      </c>
    </row>
    <row r="12" spans="1:14" ht="5.25" customHeight="1" x14ac:dyDescent="0.25">
      <c r="A12" s="41"/>
      <c r="B12" s="91"/>
      <c r="C12" s="91"/>
      <c r="D12" s="91"/>
      <c r="E12" s="91"/>
      <c r="F12" s="92"/>
      <c r="G12" s="92"/>
      <c r="H12" s="92"/>
      <c r="I12" s="93"/>
      <c r="J12" s="94"/>
      <c r="K12" s="94"/>
      <c r="L12" s="94"/>
      <c r="M12" s="95"/>
      <c r="N12" s="96"/>
    </row>
    <row r="13" spans="1:14" ht="14.4" thickBot="1" x14ac:dyDescent="0.3">
      <c r="A13" s="42" t="s">
        <v>6</v>
      </c>
      <c r="B13" s="97">
        <f>F13-J13</f>
        <v>-46.200000000000045</v>
      </c>
      <c r="C13" s="98">
        <f t="shared" si="0"/>
        <v>-4536</v>
      </c>
      <c r="D13" s="98">
        <f>H13-L13</f>
        <v>-6142</v>
      </c>
      <c r="E13" s="99">
        <f>I13-M13</f>
        <v>-24754</v>
      </c>
      <c r="F13" s="100">
        <f t="shared" ref="F13:N13" si="2">SUM(F7:F11)</f>
        <v>703.5</v>
      </c>
      <c r="G13" s="101">
        <f t="shared" si="2"/>
        <v>67672.5</v>
      </c>
      <c r="H13" s="101">
        <f t="shared" si="2"/>
        <v>7770</v>
      </c>
      <c r="I13" s="102">
        <f t="shared" si="2"/>
        <v>0</v>
      </c>
      <c r="J13" s="103">
        <f t="shared" si="2"/>
        <v>749.7</v>
      </c>
      <c r="K13" s="104">
        <f t="shared" si="2"/>
        <v>72208.5</v>
      </c>
      <c r="L13" s="104">
        <f t="shared" si="2"/>
        <v>13912</v>
      </c>
      <c r="M13" s="104">
        <f t="shared" si="2"/>
        <v>24754</v>
      </c>
      <c r="N13" s="105">
        <f t="shared" si="2"/>
        <v>110874.5</v>
      </c>
    </row>
    <row r="14" spans="1:14" s="53" customFormat="1" ht="14.4" thickBot="1" x14ac:dyDescent="0.3">
      <c r="B14" s="109"/>
      <c r="C14" s="109"/>
      <c r="D14" s="109"/>
      <c r="E14" s="109"/>
      <c r="F14" s="109"/>
      <c r="G14" s="109"/>
      <c r="H14" s="109"/>
      <c r="I14" s="109"/>
      <c r="J14" s="109"/>
      <c r="K14" s="109"/>
      <c r="L14" s="285"/>
      <c r="M14" s="109"/>
      <c r="N14" s="109"/>
    </row>
    <row r="15" spans="1:14" ht="14.4" thickBot="1" x14ac:dyDescent="0.3">
      <c r="A15" s="43" t="s">
        <v>132</v>
      </c>
      <c r="B15" s="106">
        <f t="shared" ref="B15:N15" si="3">B13-B10</f>
        <v>-93.200000000000045</v>
      </c>
      <c r="C15" s="106">
        <f t="shared" si="3"/>
        <v>-10101</v>
      </c>
      <c r="D15" s="106">
        <f t="shared" si="3"/>
        <v>-4138</v>
      </c>
      <c r="E15" s="106">
        <f t="shared" si="3"/>
        <v>0</v>
      </c>
      <c r="F15" s="107">
        <f t="shared" si="3"/>
        <v>358.5</v>
      </c>
      <c r="G15" s="107">
        <f t="shared" si="3"/>
        <v>37327.5</v>
      </c>
      <c r="H15" s="107">
        <f t="shared" si="3"/>
        <v>7770</v>
      </c>
      <c r="I15" s="107">
        <f t="shared" si="3"/>
        <v>0</v>
      </c>
      <c r="J15" s="108">
        <f t="shared" si="3"/>
        <v>451.70000000000005</v>
      </c>
      <c r="K15" s="108">
        <f t="shared" si="3"/>
        <v>47428.5</v>
      </c>
      <c r="L15" s="108">
        <f t="shared" si="3"/>
        <v>11908</v>
      </c>
      <c r="M15" s="108">
        <f t="shared" si="3"/>
        <v>0</v>
      </c>
      <c r="N15" s="108">
        <f t="shared" si="3"/>
        <v>59336.5</v>
      </c>
    </row>
    <row r="16" spans="1:14" ht="14.4" thickBot="1" x14ac:dyDescent="0.3">
      <c r="A16" s="44" t="s">
        <v>133</v>
      </c>
    </row>
    <row r="17" spans="8:11" x14ac:dyDescent="0.25">
      <c r="H17" s="12"/>
      <c r="I17" s="12"/>
      <c r="J17" s="12"/>
    </row>
    <row r="18" spans="8:11" x14ac:dyDescent="0.25">
      <c r="H18" s="12"/>
      <c r="I18" s="12"/>
      <c r="J18" s="12"/>
      <c r="K18" s="21"/>
    </row>
    <row r="19" spans="8:11" x14ac:dyDescent="0.25">
      <c r="I19" s="12"/>
      <c r="J19" s="12"/>
    </row>
    <row r="20" spans="8:11" x14ac:dyDescent="0.25">
      <c r="H20" s="12"/>
      <c r="I20" s="12"/>
      <c r="J20" s="12"/>
    </row>
    <row r="21" spans="8:11" x14ac:dyDescent="0.25">
      <c r="H21" s="12"/>
      <c r="I21" s="12"/>
      <c r="J21" s="12"/>
    </row>
    <row r="22" spans="8:11" x14ac:dyDescent="0.25">
      <c r="H22" s="12"/>
      <c r="I22" s="12"/>
      <c r="J22" s="12"/>
    </row>
    <row r="23" spans="8:11" x14ac:dyDescent="0.25">
      <c r="H23" s="12"/>
      <c r="I23" s="12"/>
      <c r="J23" s="12"/>
    </row>
    <row r="24" spans="8:11" x14ac:dyDescent="0.25">
      <c r="H24" s="12"/>
      <c r="I24" s="12"/>
      <c r="J24" s="12"/>
    </row>
  </sheetData>
  <mergeCells count="5">
    <mergeCell ref="N5:N6"/>
    <mergeCell ref="B5:E5"/>
    <mergeCell ref="A5:A6"/>
    <mergeCell ref="F5:I5"/>
    <mergeCell ref="J5:M5"/>
  </mergeCells>
  <phoneticPr fontId="3" type="noConversion"/>
  <pageMargins left="0.75" right="0.75" top="1" bottom="1" header="0.5" footer="0.5"/>
  <pageSetup paperSize="9" orientation="landscape" horizontalDpi="4294967293" verticalDpi="300" r:id="rId1"/>
  <headerFooter alignWithMargins="0">
    <oddHeader>&amp;L&amp;A&amp;CProject:</oddHeader>
    <oddFooter>&amp;L&amp;D&amp;CPg &amp;P of &amp;N&amp;R&amp;F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rgb="FF7030A0"/>
    <pageSetUpPr fitToPage="1"/>
  </sheetPr>
  <dimension ref="A1:R37"/>
  <sheetViews>
    <sheetView zoomScale="75" zoomScaleNormal="75" workbookViewId="0">
      <pane xSplit="2" ySplit="4" topLeftCell="C12" activePane="bottomRight" state="frozen"/>
      <selection activeCell="K40" sqref="K40"/>
      <selection pane="topRight" activeCell="K40" sqref="K40"/>
      <selection pane="bottomLeft" activeCell="K40" sqref="K40"/>
      <selection pane="bottomRight" activeCell="J24" sqref="J24"/>
    </sheetView>
  </sheetViews>
  <sheetFormatPr defaultRowHeight="13.2" x14ac:dyDescent="0.25"/>
  <cols>
    <col min="1" max="1" width="17.5546875" style="4" customWidth="1"/>
    <col min="2" max="2" width="17.33203125" customWidth="1"/>
    <col min="3" max="3" width="14.88671875" customWidth="1"/>
    <col min="4" max="4" width="12.5546875" customWidth="1"/>
    <col min="5" max="5" width="11.6640625" customWidth="1"/>
    <col min="6" max="6" width="11.109375" bestFit="1" customWidth="1"/>
    <col min="7" max="7" width="9" style="2" customWidth="1"/>
    <col min="8" max="8" width="14.88671875" customWidth="1"/>
    <col min="9" max="9" width="9.6640625" customWidth="1"/>
    <col min="10" max="10" width="10.44140625" customWidth="1"/>
    <col min="11" max="11" width="12.109375" customWidth="1"/>
    <col min="12" max="12" width="11" hidden="1" customWidth="1"/>
    <col min="13" max="13" width="13.88671875" hidden="1" customWidth="1"/>
    <col min="14" max="14" width="12.44140625" customWidth="1"/>
    <col min="15" max="15" width="9.88671875" bestFit="1" customWidth="1"/>
    <col min="16" max="16" width="13.88671875" customWidth="1"/>
    <col min="18" max="18" width="15.88671875" customWidth="1"/>
  </cols>
  <sheetData>
    <row r="1" spans="1:18" s="12" customFormat="1" ht="21" x14ac:dyDescent="0.4">
      <c r="A1" s="199" t="s">
        <v>1000</v>
      </c>
      <c r="B1" s="111"/>
      <c r="C1" s="111"/>
      <c r="D1" s="111"/>
      <c r="E1" s="111"/>
      <c r="F1" s="111"/>
      <c r="G1" s="112"/>
      <c r="H1" s="111"/>
      <c r="I1" s="111"/>
      <c r="J1" s="111"/>
      <c r="K1" s="111"/>
      <c r="L1" s="111"/>
      <c r="M1" s="111"/>
      <c r="N1" s="111"/>
      <c r="O1" s="111"/>
      <c r="P1" s="111"/>
      <c r="Q1" s="111"/>
      <c r="R1" s="113"/>
    </row>
    <row r="2" spans="1:18" ht="13.8" thickBot="1" x14ac:dyDescent="0.3"/>
    <row r="3" spans="1:18" s="5" customFormat="1" ht="30.75" customHeight="1" thickBot="1" x14ac:dyDescent="0.3">
      <c r="A3" s="647" t="s">
        <v>9</v>
      </c>
      <c r="B3" s="647" t="s">
        <v>327</v>
      </c>
      <c r="C3" s="647" t="s">
        <v>140</v>
      </c>
      <c r="D3" s="647" t="s">
        <v>139</v>
      </c>
      <c r="E3" s="647" t="s">
        <v>137</v>
      </c>
      <c r="F3" s="647"/>
      <c r="G3" s="647"/>
      <c r="H3" s="647" t="s">
        <v>141</v>
      </c>
      <c r="I3" s="647" t="s">
        <v>0</v>
      </c>
      <c r="J3" s="647" t="s">
        <v>1</v>
      </c>
      <c r="K3" s="669" t="s">
        <v>2</v>
      </c>
      <c r="L3" s="669" t="s">
        <v>11</v>
      </c>
      <c r="M3" s="669"/>
      <c r="N3" s="669" t="s">
        <v>138</v>
      </c>
      <c r="O3" s="669" t="s">
        <v>36</v>
      </c>
      <c r="P3" s="669"/>
      <c r="Q3" s="669"/>
      <c r="R3" s="647" t="s">
        <v>290</v>
      </c>
    </row>
    <row r="4" spans="1:18" s="5" customFormat="1" ht="33.75" customHeight="1" thickBot="1" x14ac:dyDescent="0.3">
      <c r="A4" s="647"/>
      <c r="B4" s="647"/>
      <c r="C4" s="647"/>
      <c r="D4" s="647"/>
      <c r="E4" s="215" t="s">
        <v>53</v>
      </c>
      <c r="F4" s="215" t="s">
        <v>20</v>
      </c>
      <c r="G4" s="215" t="s">
        <v>59</v>
      </c>
      <c r="H4" s="647"/>
      <c r="I4" s="647"/>
      <c r="J4" s="647"/>
      <c r="K4" s="669"/>
      <c r="L4" s="219" t="s">
        <v>7</v>
      </c>
      <c r="M4" s="219" t="s">
        <v>8</v>
      </c>
      <c r="N4" s="669"/>
      <c r="O4" s="219" t="s">
        <v>53</v>
      </c>
      <c r="P4" s="219" t="s">
        <v>20</v>
      </c>
      <c r="Q4" s="219" t="s">
        <v>54</v>
      </c>
      <c r="R4" s="647"/>
    </row>
    <row r="5" spans="1:18" ht="31.5" customHeight="1" thickBot="1" x14ac:dyDescent="0.3">
      <c r="A5" s="896" t="s">
        <v>25</v>
      </c>
      <c r="B5" s="139" t="s">
        <v>928</v>
      </c>
      <c r="C5" s="512" t="s">
        <v>992</v>
      </c>
      <c r="D5" s="141">
        <v>8</v>
      </c>
      <c r="E5" s="554">
        <f>D5*CA!$H$3</f>
        <v>840</v>
      </c>
      <c r="F5" s="141">
        <v>0</v>
      </c>
      <c r="G5" s="141">
        <v>0</v>
      </c>
      <c r="H5" s="139" t="s">
        <v>1465</v>
      </c>
      <c r="I5" s="142">
        <v>43861</v>
      </c>
      <c r="J5" s="142">
        <v>43861</v>
      </c>
      <c r="K5" s="142">
        <v>43863</v>
      </c>
      <c r="L5" s="140"/>
      <c r="M5" s="140"/>
      <c r="N5" s="141">
        <v>7</v>
      </c>
      <c r="O5" s="554">
        <f>N5*CA!$H$3</f>
        <v>735</v>
      </c>
      <c r="P5" s="141">
        <v>0</v>
      </c>
      <c r="Q5" s="141">
        <v>0</v>
      </c>
      <c r="R5" s="139" t="s">
        <v>930</v>
      </c>
    </row>
    <row r="6" spans="1:18" ht="31.5" customHeight="1" thickBot="1" x14ac:dyDescent="0.3">
      <c r="A6" s="896"/>
      <c r="B6" s="139" t="s">
        <v>931</v>
      </c>
      <c r="C6" s="512" t="s">
        <v>993</v>
      </c>
      <c r="D6" s="141">
        <v>5</v>
      </c>
      <c r="E6" s="554">
        <f>D6*CA!$H$3</f>
        <v>525</v>
      </c>
      <c r="F6" s="141">
        <v>0</v>
      </c>
      <c r="G6" s="141">
        <v>0</v>
      </c>
      <c r="H6" s="139" t="s">
        <v>1465</v>
      </c>
      <c r="I6" s="142">
        <v>43861</v>
      </c>
      <c r="J6" s="142">
        <v>43861</v>
      </c>
      <c r="K6" s="142">
        <v>43865</v>
      </c>
      <c r="L6" s="140"/>
      <c r="M6" s="140"/>
      <c r="N6" s="141">
        <v>5</v>
      </c>
      <c r="O6" s="554">
        <f>N6*CA!$H$3</f>
        <v>525</v>
      </c>
      <c r="P6" s="141">
        <v>0</v>
      </c>
      <c r="Q6" s="141">
        <v>0</v>
      </c>
      <c r="R6" s="139"/>
    </row>
    <row r="7" spans="1:18" ht="49.5" customHeight="1" thickBot="1" x14ac:dyDescent="0.3">
      <c r="A7" s="896"/>
      <c r="B7" s="139" t="s">
        <v>932</v>
      </c>
      <c r="C7" s="512" t="s">
        <v>994</v>
      </c>
      <c r="D7" s="141">
        <v>10</v>
      </c>
      <c r="E7" s="554">
        <f>D7*CA!$H$3</f>
        <v>1050</v>
      </c>
      <c r="F7" s="141">
        <v>250</v>
      </c>
      <c r="G7" s="141">
        <v>0</v>
      </c>
      <c r="H7" s="139" t="s">
        <v>1465</v>
      </c>
      <c r="I7" s="142">
        <v>43861</v>
      </c>
      <c r="J7" s="142">
        <v>43861</v>
      </c>
      <c r="K7" s="142">
        <v>43868</v>
      </c>
      <c r="L7" s="140"/>
      <c r="M7" s="140"/>
      <c r="N7" s="141">
        <v>12</v>
      </c>
      <c r="O7" s="554">
        <f>N7*CA!$H$3</f>
        <v>1260</v>
      </c>
      <c r="P7" s="141">
        <v>35</v>
      </c>
      <c r="Q7" s="141">
        <v>0</v>
      </c>
      <c r="R7" s="139"/>
    </row>
    <row r="8" spans="1:18" ht="52.5" customHeight="1" thickBot="1" x14ac:dyDescent="0.3">
      <c r="A8" s="896"/>
      <c r="B8" s="139" t="s">
        <v>933</v>
      </c>
      <c r="C8" s="512" t="s">
        <v>995</v>
      </c>
      <c r="D8" s="141">
        <v>8</v>
      </c>
      <c r="E8" s="554">
        <f>D8*CA!$H$3</f>
        <v>840</v>
      </c>
      <c r="F8" s="141">
        <v>0</v>
      </c>
      <c r="G8" s="141">
        <v>0</v>
      </c>
      <c r="H8" s="139" t="s">
        <v>1465</v>
      </c>
      <c r="I8" s="142">
        <v>43861</v>
      </c>
      <c r="J8" s="142">
        <v>43865</v>
      </c>
      <c r="K8" s="142">
        <v>43862</v>
      </c>
      <c r="L8" s="140"/>
      <c r="M8" s="143"/>
      <c r="N8" s="141">
        <v>7</v>
      </c>
      <c r="O8" s="554">
        <f>N8*CA!$H$3</f>
        <v>735</v>
      </c>
      <c r="P8" s="141">
        <v>0</v>
      </c>
      <c r="Q8" s="141">
        <v>0</v>
      </c>
      <c r="R8" s="139"/>
    </row>
    <row r="9" spans="1:18" ht="46.5" customHeight="1" thickBot="1" x14ac:dyDescent="0.3">
      <c r="A9" s="896"/>
      <c r="B9" s="139" t="s">
        <v>935</v>
      </c>
      <c r="C9" s="512" t="s">
        <v>996</v>
      </c>
      <c r="D9" s="141">
        <v>20</v>
      </c>
      <c r="E9" s="554">
        <f>D9*CA!$H$3</f>
        <v>2100</v>
      </c>
      <c r="F9" s="141">
        <v>20</v>
      </c>
      <c r="G9" s="141">
        <v>0</v>
      </c>
      <c r="H9" s="139" t="s">
        <v>1465</v>
      </c>
      <c r="I9" s="142">
        <v>43861</v>
      </c>
      <c r="J9" s="142">
        <v>43865</v>
      </c>
      <c r="K9" s="142">
        <v>43892</v>
      </c>
      <c r="L9" s="140"/>
      <c r="M9" s="143"/>
      <c r="N9" s="141">
        <v>35</v>
      </c>
      <c r="O9" s="554">
        <f>N9*CA!$H$3</f>
        <v>3675</v>
      </c>
      <c r="P9" s="141">
        <v>0</v>
      </c>
      <c r="Q9" s="141">
        <v>0</v>
      </c>
      <c r="R9" s="139" t="s">
        <v>936</v>
      </c>
    </row>
    <row r="10" spans="1:18" ht="111" thickBot="1" x14ac:dyDescent="0.3">
      <c r="A10" s="205" t="s">
        <v>26</v>
      </c>
      <c r="B10" s="139" t="s">
        <v>1248</v>
      </c>
      <c r="C10" s="512" t="s">
        <v>997</v>
      </c>
      <c r="D10" s="141">
        <v>10</v>
      </c>
      <c r="E10" s="554">
        <f>D10*CA!$H$3</f>
        <v>1050</v>
      </c>
      <c r="F10" s="141">
        <v>0</v>
      </c>
      <c r="G10" s="141">
        <v>0</v>
      </c>
      <c r="H10" s="139" t="s">
        <v>1465</v>
      </c>
      <c r="I10" s="142">
        <v>43865</v>
      </c>
      <c r="J10" s="142">
        <v>43868</v>
      </c>
      <c r="K10" s="142">
        <v>43868</v>
      </c>
      <c r="L10" s="140"/>
      <c r="M10" s="143"/>
      <c r="N10" s="141">
        <v>11</v>
      </c>
      <c r="O10" s="554">
        <f>N10*CA!$H$3</f>
        <v>1155</v>
      </c>
      <c r="P10" s="141">
        <v>0</v>
      </c>
      <c r="Q10" s="141">
        <v>0</v>
      </c>
      <c r="R10" s="139"/>
    </row>
    <row r="11" spans="1:18" ht="55.8" thickBot="1" x14ac:dyDescent="0.3">
      <c r="A11" s="205" t="s">
        <v>27</v>
      </c>
      <c r="B11" s="139" t="s">
        <v>1249</v>
      </c>
      <c r="C11" s="144" t="s">
        <v>995</v>
      </c>
      <c r="D11" s="141">
        <v>4</v>
      </c>
      <c r="E11" s="554">
        <f>D11*CA!$H$3</f>
        <v>420</v>
      </c>
      <c r="F11" s="141">
        <v>0</v>
      </c>
      <c r="G11" s="141">
        <v>0</v>
      </c>
      <c r="H11" s="139" t="s">
        <v>1465</v>
      </c>
      <c r="I11" s="142">
        <v>43868</v>
      </c>
      <c r="J11" s="142">
        <v>43879</v>
      </c>
      <c r="K11" s="142">
        <v>43879</v>
      </c>
      <c r="L11" s="140"/>
      <c r="M11" s="143"/>
      <c r="N11" s="141">
        <v>4</v>
      </c>
      <c r="O11" s="554">
        <f>N11*CA!$H$3</f>
        <v>420</v>
      </c>
      <c r="P11" s="141">
        <v>0</v>
      </c>
      <c r="Q11" s="141">
        <v>0</v>
      </c>
      <c r="R11" s="139"/>
    </row>
    <row r="12" spans="1:18" ht="124.8" thickBot="1" x14ac:dyDescent="0.3">
      <c r="A12" s="205" t="s">
        <v>145</v>
      </c>
      <c r="B12" s="139" t="s">
        <v>1250</v>
      </c>
      <c r="C12" s="144" t="s">
        <v>998</v>
      </c>
      <c r="D12" s="141">
        <v>5</v>
      </c>
      <c r="E12" s="554">
        <f>D12*CA!$H$3</f>
        <v>525</v>
      </c>
      <c r="F12" s="141">
        <v>0</v>
      </c>
      <c r="G12" s="141">
        <v>0</v>
      </c>
      <c r="H12" s="139" t="s">
        <v>1465</v>
      </c>
      <c r="I12" s="142">
        <v>43875</v>
      </c>
      <c r="J12" s="142">
        <v>43885</v>
      </c>
      <c r="K12" s="142">
        <v>43900</v>
      </c>
      <c r="L12" s="140"/>
      <c r="M12" s="143"/>
      <c r="N12" s="141">
        <v>12</v>
      </c>
      <c r="O12" s="554">
        <f>N12*CA!$H$3</f>
        <v>1260</v>
      </c>
      <c r="P12" s="141">
        <v>0</v>
      </c>
      <c r="Q12" s="141">
        <v>0</v>
      </c>
      <c r="R12" s="139"/>
    </row>
    <row r="13" spans="1:18" ht="56.25" customHeight="1" thickBot="1" x14ac:dyDescent="0.3">
      <c r="A13" s="205" t="s">
        <v>166</v>
      </c>
      <c r="B13" s="139" t="s">
        <v>1001</v>
      </c>
      <c r="C13" s="144" t="s">
        <v>999</v>
      </c>
      <c r="D13" s="141">
        <v>10</v>
      </c>
      <c r="E13" s="554">
        <f>D13*CA!$H$3</f>
        <v>1050</v>
      </c>
      <c r="F13" s="141">
        <v>0</v>
      </c>
      <c r="G13" s="141">
        <v>0</v>
      </c>
      <c r="H13" s="139" t="s">
        <v>1465</v>
      </c>
      <c r="I13" s="142">
        <v>43886</v>
      </c>
      <c r="J13" s="142">
        <v>43889</v>
      </c>
      <c r="K13" s="142">
        <v>43901</v>
      </c>
      <c r="L13" s="140"/>
      <c r="M13" s="143"/>
      <c r="N13" s="141">
        <v>9</v>
      </c>
      <c r="O13" s="554">
        <f>N13*CA!$H$3</f>
        <v>945</v>
      </c>
      <c r="P13" s="141">
        <v>0</v>
      </c>
      <c r="Q13" s="141">
        <v>0</v>
      </c>
      <c r="R13" s="139"/>
    </row>
    <row r="14" spans="1:18" ht="53.4" thickBot="1" x14ac:dyDescent="0.3">
      <c r="A14" s="205" t="s">
        <v>146</v>
      </c>
      <c r="B14" s="139" t="s">
        <v>1488</v>
      </c>
      <c r="C14" s="512" t="s">
        <v>1487</v>
      </c>
      <c r="D14" s="141">
        <v>6</v>
      </c>
      <c r="E14" s="554">
        <f>D14*CA!$H$3</f>
        <v>630</v>
      </c>
      <c r="F14" s="141">
        <v>0</v>
      </c>
      <c r="G14" s="141">
        <v>0</v>
      </c>
      <c r="H14" s="139" t="s">
        <v>1465</v>
      </c>
      <c r="I14" s="142">
        <v>38408</v>
      </c>
      <c r="J14" s="142">
        <v>43889</v>
      </c>
      <c r="K14" s="142">
        <v>43901</v>
      </c>
      <c r="L14" s="140"/>
      <c r="M14" s="143"/>
      <c r="N14" s="141">
        <v>12</v>
      </c>
      <c r="O14" s="554">
        <f>N14*CA!$H$3</f>
        <v>1260</v>
      </c>
      <c r="P14" s="141">
        <v>0</v>
      </c>
      <c r="Q14" s="141">
        <v>0</v>
      </c>
      <c r="R14" s="139"/>
    </row>
    <row r="15" spans="1:18" s="11" customFormat="1" ht="14.4" thickBot="1" x14ac:dyDescent="0.3">
      <c r="A15" s="220" t="s">
        <v>6</v>
      </c>
      <c r="B15" s="50"/>
      <c r="C15" s="145"/>
      <c r="D15" s="147">
        <f>SUM(D4:D14)</f>
        <v>86</v>
      </c>
      <c r="E15" s="146">
        <f>SUM(E4:E14)</f>
        <v>9030</v>
      </c>
      <c r="F15" s="146">
        <f>SUM(F4:F14)</f>
        <v>270</v>
      </c>
      <c r="G15" s="146">
        <f>SUM(G4:G14)</f>
        <v>0</v>
      </c>
      <c r="H15" s="50"/>
      <c r="I15" s="50"/>
      <c r="J15" s="50"/>
      <c r="K15" s="67"/>
      <c r="L15" s="67"/>
      <c r="M15" s="148">
        <f>SUM(M4:M14)</f>
        <v>0</v>
      </c>
      <c r="N15" s="149">
        <f>SUM(N4:N14)</f>
        <v>114</v>
      </c>
      <c r="O15" s="148">
        <f>SUM(O4:O14)</f>
        <v>11970</v>
      </c>
      <c r="P15" s="148">
        <f>SUM(P4:P14)</f>
        <v>35</v>
      </c>
      <c r="Q15" s="148">
        <f>SUM(Q4:Q14)</f>
        <v>0</v>
      </c>
      <c r="R15" s="50"/>
    </row>
    <row r="16" spans="1:18" ht="13.8" x14ac:dyDescent="0.25">
      <c r="A16" s="3"/>
      <c r="C16" s="3"/>
      <c r="M16" s="7"/>
      <c r="N16" s="8"/>
      <c r="O16" s="9"/>
    </row>
    <row r="17" spans="1:5" x14ac:dyDescent="0.25">
      <c r="A17" s="13"/>
      <c r="B17" s="12"/>
    </row>
    <row r="18" spans="1:5" x14ac:dyDescent="0.25">
      <c r="A18" s="13"/>
      <c r="B18" s="12"/>
    </row>
    <row r="19" spans="1:5" x14ac:dyDescent="0.25">
      <c r="A19" s="13"/>
      <c r="B19" s="12"/>
    </row>
    <row r="20" spans="1:5" x14ac:dyDescent="0.25">
      <c r="A20" s="14"/>
      <c r="B20" s="12"/>
      <c r="E20" s="156"/>
    </row>
    <row r="21" spans="1:5" x14ac:dyDescent="0.25">
      <c r="A21" s="13"/>
      <c r="B21" s="15"/>
    </row>
    <row r="22" spans="1:5" x14ac:dyDescent="0.25">
      <c r="A22" s="13"/>
      <c r="B22" s="16"/>
    </row>
    <row r="23" spans="1:5" x14ac:dyDescent="0.25">
      <c r="A23" s="13"/>
      <c r="B23" s="16"/>
    </row>
    <row r="24" spans="1:5" x14ac:dyDescent="0.25">
      <c r="A24" s="13"/>
      <c r="B24" s="16"/>
    </row>
    <row r="25" spans="1:5" x14ac:dyDescent="0.25">
      <c r="A25" s="12"/>
      <c r="B25" s="12"/>
    </row>
    <row r="26" spans="1:5" x14ac:dyDescent="0.25">
      <c r="A26" s="14"/>
      <c r="B26" s="12"/>
    </row>
    <row r="27" spans="1:5" x14ac:dyDescent="0.25">
      <c r="A27" s="13"/>
      <c r="B27" s="17"/>
    </row>
    <row r="28" spans="1:5" x14ac:dyDescent="0.25">
      <c r="A28" s="13"/>
      <c r="B28" s="18"/>
    </row>
    <row r="29" spans="1:5" x14ac:dyDescent="0.25">
      <c r="A29" s="13"/>
      <c r="B29" s="18"/>
    </row>
    <row r="30" spans="1:5" x14ac:dyDescent="0.25">
      <c r="A30" s="13"/>
      <c r="B30" s="19"/>
      <c r="E30" s="6"/>
    </row>
    <row r="31" spans="1:5" x14ac:dyDescent="0.25">
      <c r="A31" s="13"/>
      <c r="B31" s="12"/>
    </row>
    <row r="32" spans="1:5" x14ac:dyDescent="0.25">
      <c r="A32" s="14"/>
      <c r="B32" s="12"/>
    </row>
    <row r="33" spans="1:14" x14ac:dyDescent="0.25">
      <c r="A33" s="13"/>
      <c r="B33" s="17"/>
    </row>
    <row r="34" spans="1:14" x14ac:dyDescent="0.25">
      <c r="A34" s="13"/>
      <c r="B34" s="18"/>
      <c r="N34" s="6"/>
    </row>
    <row r="35" spans="1:14" x14ac:dyDescent="0.25">
      <c r="A35" s="13"/>
      <c r="B35" s="18"/>
      <c r="N35" s="6"/>
    </row>
    <row r="36" spans="1:14" x14ac:dyDescent="0.25">
      <c r="A36" s="13"/>
      <c r="B36" s="18"/>
    </row>
    <row r="37" spans="1:14" x14ac:dyDescent="0.25">
      <c r="A37" s="13"/>
      <c r="B37" s="12"/>
    </row>
  </sheetData>
  <mergeCells count="14">
    <mergeCell ref="N3:N4"/>
    <mergeCell ref="O3:Q3"/>
    <mergeCell ref="A5:A9"/>
    <mergeCell ref="R3:R4"/>
    <mergeCell ref="A3:A4"/>
    <mergeCell ref="B3:B4"/>
    <mergeCell ref="J3:J4"/>
    <mergeCell ref="H3:H4"/>
    <mergeCell ref="I3:I4"/>
    <mergeCell ref="K3:K4"/>
    <mergeCell ref="L3:M3"/>
    <mergeCell ref="C3:C4"/>
    <mergeCell ref="D3:D4"/>
    <mergeCell ref="E3:G3"/>
  </mergeCells>
  <phoneticPr fontId="3" type="noConversion"/>
  <pageMargins left="0.75" right="0.75" top="1" bottom="1" header="0.5" footer="0.5"/>
  <pageSetup paperSize="9" scale="59" fitToHeight="4" orientation="landscape" horizontalDpi="4294967293" r:id="rId1"/>
  <headerFooter alignWithMargins="0">
    <oddHeader xml:space="preserve">&amp;L&amp;A&amp;CProject: </oddHeader>
    <oddFooter>&amp;L&amp;D&amp;CPg &amp;P of &amp;N&amp;R&amp;F</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tabColor rgb="FF7030A0"/>
  </sheetPr>
  <dimension ref="A1:BT40"/>
  <sheetViews>
    <sheetView topLeftCell="A16" workbookViewId="0">
      <selection activeCell="AX18" sqref="AX18"/>
    </sheetView>
  </sheetViews>
  <sheetFormatPr defaultColWidth="2.88671875" defaultRowHeight="13.2" x14ac:dyDescent="0.25"/>
  <cols>
    <col min="1" max="3" width="2.88671875" style="160" customWidth="1"/>
    <col min="4" max="40" width="2.88671875" style="12" customWidth="1"/>
    <col min="41" max="41" width="3.33203125" style="12" customWidth="1"/>
    <col min="42" max="250" width="2.88671875" style="12"/>
    <col min="251" max="296" width="2.88671875" style="12" customWidth="1"/>
    <col min="297" max="297" width="3.33203125" style="12" customWidth="1"/>
    <col min="298" max="506" width="2.88671875" style="12"/>
    <col min="507" max="552" width="2.88671875" style="12" customWidth="1"/>
    <col min="553" max="553" width="3.33203125" style="12" customWidth="1"/>
    <col min="554" max="762" width="2.88671875" style="12"/>
    <col min="763" max="808" width="2.88671875" style="12" customWidth="1"/>
    <col min="809" max="809" width="3.33203125" style="12" customWidth="1"/>
    <col min="810" max="1018" width="2.88671875" style="12"/>
    <col min="1019" max="1064" width="2.88671875" style="12" customWidth="1"/>
    <col min="1065" max="1065" width="3.33203125" style="12" customWidth="1"/>
    <col min="1066" max="1274" width="2.88671875" style="12"/>
    <col min="1275" max="1320" width="2.88671875" style="12" customWidth="1"/>
    <col min="1321" max="1321" width="3.33203125" style="12" customWidth="1"/>
    <col min="1322" max="1530" width="2.88671875" style="12"/>
    <col min="1531" max="1576" width="2.88671875" style="12" customWidth="1"/>
    <col min="1577" max="1577" width="3.33203125" style="12" customWidth="1"/>
    <col min="1578" max="1786" width="2.88671875" style="12"/>
    <col min="1787" max="1832" width="2.88671875" style="12" customWidth="1"/>
    <col min="1833" max="1833" width="3.33203125" style="12" customWidth="1"/>
    <col min="1834" max="2042" width="2.88671875" style="12"/>
    <col min="2043" max="2088" width="2.88671875" style="12" customWidth="1"/>
    <col min="2089" max="2089" width="3.33203125" style="12" customWidth="1"/>
    <col min="2090" max="2298" width="2.88671875" style="12"/>
    <col min="2299" max="2344" width="2.88671875" style="12" customWidth="1"/>
    <col min="2345" max="2345" width="3.33203125" style="12" customWidth="1"/>
    <col min="2346" max="2554" width="2.88671875" style="12"/>
    <col min="2555" max="2600" width="2.88671875" style="12" customWidth="1"/>
    <col min="2601" max="2601" width="3.33203125" style="12" customWidth="1"/>
    <col min="2602" max="2810" width="2.88671875" style="12"/>
    <col min="2811" max="2856" width="2.88671875" style="12" customWidth="1"/>
    <col min="2857" max="2857" width="3.33203125" style="12" customWidth="1"/>
    <col min="2858" max="3066" width="2.88671875" style="12"/>
    <col min="3067" max="3112" width="2.88671875" style="12" customWidth="1"/>
    <col min="3113" max="3113" width="3.33203125" style="12" customWidth="1"/>
    <col min="3114" max="3322" width="2.88671875" style="12"/>
    <col min="3323" max="3368" width="2.88671875" style="12" customWidth="1"/>
    <col min="3369" max="3369" width="3.33203125" style="12" customWidth="1"/>
    <col min="3370" max="3578" width="2.88671875" style="12"/>
    <col min="3579" max="3624" width="2.88671875" style="12" customWidth="1"/>
    <col min="3625" max="3625" width="3.33203125" style="12" customWidth="1"/>
    <col min="3626" max="3834" width="2.88671875" style="12"/>
    <col min="3835" max="3880" width="2.88671875" style="12" customWidth="1"/>
    <col min="3881" max="3881" width="3.33203125" style="12" customWidth="1"/>
    <col min="3882" max="4090" width="2.88671875" style="12"/>
    <col min="4091" max="4136" width="2.88671875" style="12" customWidth="1"/>
    <col min="4137" max="4137" width="3.33203125" style="12" customWidth="1"/>
    <col min="4138" max="4346" width="2.88671875" style="12"/>
    <col min="4347" max="4392" width="2.88671875" style="12" customWidth="1"/>
    <col min="4393" max="4393" width="3.33203125" style="12" customWidth="1"/>
    <col min="4394" max="4602" width="2.88671875" style="12"/>
    <col min="4603" max="4648" width="2.88671875" style="12" customWidth="1"/>
    <col min="4649" max="4649" width="3.33203125" style="12" customWidth="1"/>
    <col min="4650" max="4858" width="2.88671875" style="12"/>
    <col min="4859" max="4904" width="2.88671875" style="12" customWidth="1"/>
    <col min="4905" max="4905" width="3.33203125" style="12" customWidth="1"/>
    <col min="4906" max="5114" width="2.88671875" style="12"/>
    <col min="5115" max="5160" width="2.88671875" style="12" customWidth="1"/>
    <col min="5161" max="5161" width="3.33203125" style="12" customWidth="1"/>
    <col min="5162" max="5370" width="2.88671875" style="12"/>
    <col min="5371" max="5416" width="2.88671875" style="12" customWidth="1"/>
    <col min="5417" max="5417" width="3.33203125" style="12" customWidth="1"/>
    <col min="5418" max="5626" width="2.88671875" style="12"/>
    <col min="5627" max="5672" width="2.88671875" style="12" customWidth="1"/>
    <col min="5673" max="5673" width="3.33203125" style="12" customWidth="1"/>
    <col min="5674" max="5882" width="2.88671875" style="12"/>
    <col min="5883" max="5928" width="2.88671875" style="12" customWidth="1"/>
    <col min="5929" max="5929" width="3.33203125" style="12" customWidth="1"/>
    <col min="5930" max="6138" width="2.88671875" style="12"/>
    <col min="6139" max="6184" width="2.88671875" style="12" customWidth="1"/>
    <col min="6185" max="6185" width="3.33203125" style="12" customWidth="1"/>
    <col min="6186" max="6394" width="2.88671875" style="12"/>
    <col min="6395" max="6440" width="2.88671875" style="12" customWidth="1"/>
    <col min="6441" max="6441" width="3.33203125" style="12" customWidth="1"/>
    <col min="6442" max="6650" width="2.88671875" style="12"/>
    <col min="6651" max="6696" width="2.88671875" style="12" customWidth="1"/>
    <col min="6697" max="6697" width="3.33203125" style="12" customWidth="1"/>
    <col min="6698" max="6906" width="2.88671875" style="12"/>
    <col min="6907" max="6952" width="2.88671875" style="12" customWidth="1"/>
    <col min="6953" max="6953" width="3.33203125" style="12" customWidth="1"/>
    <col min="6954" max="7162" width="2.88671875" style="12"/>
    <col min="7163" max="7208" width="2.88671875" style="12" customWidth="1"/>
    <col min="7209" max="7209" width="3.33203125" style="12" customWidth="1"/>
    <col min="7210" max="7418" width="2.88671875" style="12"/>
    <col min="7419" max="7464" width="2.88671875" style="12" customWidth="1"/>
    <col min="7465" max="7465" width="3.33203125" style="12" customWidth="1"/>
    <col min="7466" max="7674" width="2.88671875" style="12"/>
    <col min="7675" max="7720" width="2.88671875" style="12" customWidth="1"/>
    <col min="7721" max="7721" width="3.33203125" style="12" customWidth="1"/>
    <col min="7722" max="7930" width="2.88671875" style="12"/>
    <col min="7931" max="7976" width="2.88671875" style="12" customWidth="1"/>
    <col min="7977" max="7977" width="3.33203125" style="12" customWidth="1"/>
    <col min="7978" max="8186" width="2.88671875" style="12"/>
    <col min="8187" max="8232" width="2.88671875" style="12" customWidth="1"/>
    <col min="8233" max="8233" width="3.33203125" style="12" customWidth="1"/>
    <col min="8234" max="8442" width="2.88671875" style="12"/>
    <col min="8443" max="8488" width="2.88671875" style="12" customWidth="1"/>
    <col min="8489" max="8489" width="3.33203125" style="12" customWidth="1"/>
    <col min="8490" max="8698" width="2.88671875" style="12"/>
    <col min="8699" max="8744" width="2.88671875" style="12" customWidth="1"/>
    <col min="8745" max="8745" width="3.33203125" style="12" customWidth="1"/>
    <col min="8746" max="8954" width="2.88671875" style="12"/>
    <col min="8955" max="9000" width="2.88671875" style="12" customWidth="1"/>
    <col min="9001" max="9001" width="3.33203125" style="12" customWidth="1"/>
    <col min="9002" max="9210" width="2.88671875" style="12"/>
    <col min="9211" max="9256" width="2.88671875" style="12" customWidth="1"/>
    <col min="9257" max="9257" width="3.33203125" style="12" customWidth="1"/>
    <col min="9258" max="9466" width="2.88671875" style="12"/>
    <col min="9467" max="9512" width="2.88671875" style="12" customWidth="1"/>
    <col min="9513" max="9513" width="3.33203125" style="12" customWidth="1"/>
    <col min="9514" max="9722" width="2.88671875" style="12"/>
    <col min="9723" max="9768" width="2.88671875" style="12" customWidth="1"/>
    <col min="9769" max="9769" width="3.33203125" style="12" customWidth="1"/>
    <col min="9770" max="9978" width="2.88671875" style="12"/>
    <col min="9979" max="10024" width="2.88671875" style="12" customWidth="1"/>
    <col min="10025" max="10025" width="3.33203125" style="12" customWidth="1"/>
    <col min="10026" max="10234" width="2.88671875" style="12"/>
    <col min="10235" max="10280" width="2.88671875" style="12" customWidth="1"/>
    <col min="10281" max="10281" width="3.33203125" style="12" customWidth="1"/>
    <col min="10282" max="10490" width="2.88671875" style="12"/>
    <col min="10491" max="10536" width="2.88671875" style="12" customWidth="1"/>
    <col min="10537" max="10537" width="3.33203125" style="12" customWidth="1"/>
    <col min="10538" max="10746" width="2.88671875" style="12"/>
    <col min="10747" max="10792" width="2.88671875" style="12" customWidth="1"/>
    <col min="10793" max="10793" width="3.33203125" style="12" customWidth="1"/>
    <col min="10794" max="11002" width="2.88671875" style="12"/>
    <col min="11003" max="11048" width="2.88671875" style="12" customWidth="1"/>
    <col min="11049" max="11049" width="3.33203125" style="12" customWidth="1"/>
    <col min="11050" max="11258" width="2.88671875" style="12"/>
    <col min="11259" max="11304" width="2.88671875" style="12" customWidth="1"/>
    <col min="11305" max="11305" width="3.33203125" style="12" customWidth="1"/>
    <col min="11306" max="11514" width="2.88671875" style="12"/>
    <col min="11515" max="11560" width="2.88671875" style="12" customWidth="1"/>
    <col min="11561" max="11561" width="3.33203125" style="12" customWidth="1"/>
    <col min="11562" max="11770" width="2.88671875" style="12"/>
    <col min="11771" max="11816" width="2.88671875" style="12" customWidth="1"/>
    <col min="11817" max="11817" width="3.33203125" style="12" customWidth="1"/>
    <col min="11818" max="12026" width="2.88671875" style="12"/>
    <col min="12027" max="12072" width="2.88671875" style="12" customWidth="1"/>
    <col min="12073" max="12073" width="3.33203125" style="12" customWidth="1"/>
    <col min="12074" max="12282" width="2.88671875" style="12"/>
    <col min="12283" max="12328" width="2.88671875" style="12" customWidth="1"/>
    <col min="12329" max="12329" width="3.33203125" style="12" customWidth="1"/>
    <col min="12330" max="12538" width="2.88671875" style="12"/>
    <col min="12539" max="12584" width="2.88671875" style="12" customWidth="1"/>
    <col min="12585" max="12585" width="3.33203125" style="12" customWidth="1"/>
    <col min="12586" max="12794" width="2.88671875" style="12"/>
    <col min="12795" max="12840" width="2.88671875" style="12" customWidth="1"/>
    <col min="12841" max="12841" width="3.33203125" style="12" customWidth="1"/>
    <col min="12842" max="13050" width="2.88671875" style="12"/>
    <col min="13051" max="13096" width="2.88671875" style="12" customWidth="1"/>
    <col min="13097" max="13097" width="3.33203125" style="12" customWidth="1"/>
    <col min="13098" max="13306" width="2.88671875" style="12"/>
    <col min="13307" max="13352" width="2.88671875" style="12" customWidth="1"/>
    <col min="13353" max="13353" width="3.33203125" style="12" customWidth="1"/>
    <col min="13354" max="13562" width="2.88671875" style="12"/>
    <col min="13563" max="13608" width="2.88671875" style="12" customWidth="1"/>
    <col min="13609" max="13609" width="3.33203125" style="12" customWidth="1"/>
    <col min="13610" max="13818" width="2.88671875" style="12"/>
    <col min="13819" max="13864" width="2.88671875" style="12" customWidth="1"/>
    <col min="13865" max="13865" width="3.33203125" style="12" customWidth="1"/>
    <col min="13866" max="14074" width="2.88671875" style="12"/>
    <col min="14075" max="14120" width="2.88671875" style="12" customWidth="1"/>
    <col min="14121" max="14121" width="3.33203125" style="12" customWidth="1"/>
    <col min="14122" max="14330" width="2.88671875" style="12"/>
    <col min="14331" max="14376" width="2.88671875" style="12" customWidth="1"/>
    <col min="14377" max="14377" width="3.33203125" style="12" customWidth="1"/>
    <col min="14378" max="14586" width="2.88671875" style="12"/>
    <col min="14587" max="14632" width="2.88671875" style="12" customWidth="1"/>
    <col min="14633" max="14633" width="3.33203125" style="12" customWidth="1"/>
    <col min="14634" max="14842" width="2.88671875" style="12"/>
    <col min="14843" max="14888" width="2.88671875" style="12" customWidth="1"/>
    <col min="14889" max="14889" width="3.33203125" style="12" customWidth="1"/>
    <col min="14890" max="15098" width="2.88671875" style="12"/>
    <col min="15099" max="15144" width="2.88671875" style="12" customWidth="1"/>
    <col min="15145" max="15145" width="3.33203125" style="12" customWidth="1"/>
    <col min="15146" max="15354" width="2.88671875" style="12"/>
    <col min="15355" max="15400" width="2.88671875" style="12" customWidth="1"/>
    <col min="15401" max="15401" width="3.33203125" style="12" customWidth="1"/>
    <col min="15402" max="15610" width="2.88671875" style="12"/>
    <col min="15611" max="15656" width="2.88671875" style="12" customWidth="1"/>
    <col min="15657" max="15657" width="3.33203125" style="12" customWidth="1"/>
    <col min="15658" max="15866" width="2.88671875" style="12"/>
    <col min="15867" max="15912" width="2.88671875" style="12" customWidth="1"/>
    <col min="15913" max="15913" width="3.33203125" style="12" customWidth="1"/>
    <col min="15914" max="16122" width="2.88671875" style="12"/>
    <col min="16123" max="16168" width="2.88671875" style="12" customWidth="1"/>
    <col min="16169" max="16169" width="3.33203125" style="12" customWidth="1"/>
    <col min="16170" max="16384" width="2.88671875" style="12"/>
  </cols>
  <sheetData>
    <row r="1" spans="1:72" ht="18" customHeight="1" x14ac:dyDescent="0.4">
      <c r="A1" s="291" t="s">
        <v>296</v>
      </c>
      <c r="B1" s="292"/>
      <c r="C1" s="292"/>
      <c r="D1" s="292"/>
      <c r="E1" s="292"/>
      <c r="F1" s="292"/>
      <c r="G1" s="292"/>
      <c r="H1" s="292"/>
      <c r="I1" s="292"/>
      <c r="J1" s="292"/>
      <c r="K1" s="292"/>
      <c r="L1" s="292"/>
      <c r="M1" s="292"/>
      <c r="N1" s="292"/>
      <c r="O1" s="292"/>
      <c r="P1" s="292"/>
      <c r="Q1" s="292"/>
      <c r="R1" s="292"/>
      <c r="S1" s="292"/>
      <c r="T1" s="293"/>
      <c r="U1" s="293"/>
      <c r="V1" s="293"/>
      <c r="W1" s="293"/>
      <c r="X1" s="293"/>
      <c r="Y1" s="293"/>
      <c r="Z1" s="293"/>
      <c r="AA1" s="293"/>
      <c r="AB1" s="293"/>
      <c r="AC1" s="293"/>
      <c r="AD1" s="293"/>
      <c r="AE1" s="293"/>
      <c r="AF1" s="293"/>
      <c r="AG1" s="293"/>
      <c r="AH1" s="293"/>
      <c r="AI1" s="293"/>
      <c r="AJ1" s="293"/>
      <c r="AK1" s="293"/>
      <c r="AL1" s="293"/>
      <c r="AM1" s="293"/>
      <c r="AN1" s="293"/>
      <c r="AO1" s="293"/>
      <c r="AP1" s="292"/>
      <c r="AQ1" s="292"/>
      <c r="AR1" s="292"/>
      <c r="AS1" s="292"/>
      <c r="AT1" s="292"/>
      <c r="AU1" s="292"/>
      <c r="AV1" s="292"/>
      <c r="AW1" s="292"/>
    </row>
    <row r="2" spans="1:72" ht="12.75" customHeight="1" x14ac:dyDescent="0.25">
      <c r="A2" s="12"/>
      <c r="B2" s="12"/>
      <c r="C2" s="12"/>
      <c r="T2" s="161"/>
      <c r="U2" s="161"/>
      <c r="V2" s="161"/>
      <c r="W2" s="161"/>
      <c r="X2" s="161"/>
      <c r="Y2" s="161"/>
      <c r="Z2" s="161"/>
      <c r="AA2" s="161"/>
      <c r="AB2" s="161"/>
      <c r="AC2" s="161"/>
      <c r="AD2" s="161"/>
      <c r="AE2" s="161"/>
      <c r="AF2" s="161"/>
      <c r="AG2" s="161"/>
      <c r="AH2" s="161"/>
      <c r="AI2" s="161"/>
      <c r="AJ2" s="161"/>
      <c r="AK2" s="161"/>
      <c r="AL2" s="161"/>
      <c r="AM2" s="161"/>
      <c r="AN2" s="161"/>
      <c r="AO2" s="161"/>
    </row>
    <row r="3" spans="1:72" ht="12.75" customHeight="1" x14ac:dyDescent="0.3">
      <c r="A3" s="654" t="s">
        <v>453</v>
      </c>
      <c r="B3" s="654"/>
      <c r="C3" s="654"/>
      <c r="D3" s="654"/>
      <c r="E3" s="654"/>
      <c r="F3" s="654"/>
      <c r="G3" s="654"/>
      <c r="H3" s="654"/>
      <c r="I3" s="654"/>
      <c r="J3" s="654"/>
      <c r="K3" s="654"/>
      <c r="L3" s="654"/>
      <c r="M3" s="654"/>
      <c r="N3" s="654"/>
      <c r="O3" s="654"/>
      <c r="P3" s="654"/>
      <c r="Q3" s="654"/>
      <c r="R3" s="654"/>
      <c r="S3" s="654"/>
      <c r="T3" s="654"/>
      <c r="U3" s="654"/>
      <c r="V3" s="654"/>
      <c r="W3" s="654"/>
      <c r="X3" s="654"/>
      <c r="Y3" s="654"/>
      <c r="Z3" s="654"/>
      <c r="AA3" s="654"/>
      <c r="AB3" s="654"/>
      <c r="AC3" s="654"/>
      <c r="AD3" s="654"/>
      <c r="AE3" s="654"/>
      <c r="AF3" s="654"/>
      <c r="AG3" s="654"/>
      <c r="AH3" s="654"/>
      <c r="AI3" s="654"/>
      <c r="AJ3" s="654"/>
      <c r="AK3" s="654"/>
      <c r="AL3" s="654"/>
      <c r="AM3" s="654"/>
      <c r="AN3" s="654"/>
      <c r="AO3" s="654"/>
      <c r="AP3" s="654"/>
      <c r="AQ3" s="654"/>
      <c r="AR3" s="654"/>
      <c r="AS3" s="654"/>
      <c r="AT3" s="654"/>
      <c r="AU3" s="654"/>
      <c r="AV3" s="654"/>
      <c r="AW3" s="654"/>
      <c r="AX3" s="161"/>
      <c r="AY3" s="161"/>
      <c r="AZ3" s="161"/>
      <c r="BA3" s="161"/>
      <c r="BB3" s="161"/>
      <c r="BC3" s="161"/>
      <c r="BD3" s="161"/>
      <c r="BE3" s="161"/>
      <c r="BF3" s="161"/>
      <c r="BG3" s="161"/>
      <c r="BH3" s="161"/>
      <c r="BI3" s="161"/>
      <c r="BJ3" s="161"/>
      <c r="BK3" s="161"/>
      <c r="BL3" s="161"/>
      <c r="BM3" s="161"/>
      <c r="BN3" s="161"/>
      <c r="BO3" s="161"/>
      <c r="BP3" s="161"/>
      <c r="BQ3" s="161"/>
      <c r="BR3" s="161"/>
      <c r="BS3" s="161"/>
      <c r="BT3" s="161"/>
    </row>
    <row r="4" spans="1:72" ht="12.75" customHeight="1" x14ac:dyDescent="0.3">
      <c r="A4" s="654" t="s">
        <v>454</v>
      </c>
      <c r="B4" s="654"/>
      <c r="C4" s="654"/>
      <c r="D4" s="654"/>
      <c r="E4" s="654"/>
      <c r="F4" s="654"/>
      <c r="G4" s="654"/>
      <c r="H4" s="654"/>
      <c r="I4" s="654"/>
      <c r="J4" s="654"/>
      <c r="K4" s="654"/>
      <c r="L4" s="654"/>
      <c r="M4" s="654"/>
      <c r="N4" s="654"/>
      <c r="O4" s="654"/>
      <c r="P4" s="654"/>
      <c r="Q4" s="654"/>
      <c r="R4" s="654"/>
      <c r="S4" s="654"/>
      <c r="T4" s="654"/>
      <c r="U4" s="654"/>
      <c r="V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161"/>
      <c r="AY4" s="161"/>
      <c r="AZ4" s="161"/>
      <c r="BA4" s="161"/>
      <c r="BB4" s="161"/>
      <c r="BC4" s="161"/>
      <c r="BD4" s="161"/>
      <c r="BE4" s="161"/>
      <c r="BF4" s="161"/>
      <c r="BG4" s="161"/>
      <c r="BH4" s="161"/>
      <c r="BI4" s="161"/>
      <c r="BJ4" s="161"/>
      <c r="BK4" s="161"/>
      <c r="BL4" s="161"/>
      <c r="BM4" s="161"/>
      <c r="BN4" s="161"/>
      <c r="BO4" s="161"/>
      <c r="BP4" s="161"/>
      <c r="BQ4" s="161"/>
      <c r="BR4" s="161"/>
      <c r="BS4" s="161"/>
      <c r="BT4" s="161"/>
    </row>
    <row r="5" spans="1:72" ht="12.75" customHeight="1" x14ac:dyDescent="0.3">
      <c r="A5" s="654" t="s">
        <v>297</v>
      </c>
      <c r="B5" s="654"/>
      <c r="C5" s="654"/>
      <c r="D5" s="654"/>
      <c r="E5" s="654"/>
      <c r="F5" s="654"/>
      <c r="G5" s="654"/>
      <c r="H5" s="654"/>
      <c r="I5" s="654"/>
      <c r="J5" s="654"/>
      <c r="K5" s="654"/>
      <c r="L5" s="654"/>
      <c r="M5" s="654"/>
      <c r="N5" s="654"/>
      <c r="O5" s="654"/>
      <c r="P5" s="654"/>
      <c r="Q5" s="654"/>
      <c r="R5" s="654"/>
      <c r="S5" s="654"/>
      <c r="T5" s="654"/>
      <c r="U5" s="654"/>
      <c r="V5" s="654"/>
      <c r="W5" s="654"/>
      <c r="X5" s="654"/>
      <c r="Y5" s="654"/>
      <c r="Z5" s="654"/>
      <c r="AA5" s="654"/>
      <c r="AB5" s="654"/>
      <c r="AC5" s="654"/>
      <c r="AD5" s="654"/>
      <c r="AE5" s="654"/>
      <c r="AF5" s="654"/>
      <c r="AG5" s="654"/>
      <c r="AH5" s="654"/>
      <c r="AI5" s="654"/>
      <c r="AJ5" s="654"/>
      <c r="AK5" s="654"/>
      <c r="AL5" s="654"/>
      <c r="AM5" s="654"/>
      <c r="AN5" s="654"/>
      <c r="AO5" s="654"/>
      <c r="AP5" s="654"/>
      <c r="AQ5" s="654"/>
      <c r="AR5" s="654"/>
      <c r="AS5" s="654"/>
      <c r="AT5" s="654"/>
      <c r="AU5" s="654"/>
      <c r="AV5" s="654"/>
      <c r="AW5" s="654"/>
      <c r="AX5" s="161"/>
      <c r="AY5" s="161"/>
      <c r="AZ5" s="161"/>
      <c r="BA5" s="161"/>
      <c r="BB5" s="161"/>
      <c r="BC5" s="161"/>
      <c r="BD5" s="161"/>
      <c r="BE5" s="161"/>
      <c r="BF5" s="161"/>
      <c r="BG5" s="161"/>
      <c r="BH5" s="161"/>
      <c r="BI5" s="161"/>
      <c r="BJ5" s="161"/>
      <c r="BK5" s="161"/>
      <c r="BL5" s="161"/>
      <c r="BM5" s="161"/>
      <c r="BN5" s="161"/>
      <c r="BO5" s="161"/>
      <c r="BP5" s="161"/>
      <c r="BQ5" s="161"/>
      <c r="BR5" s="161"/>
      <c r="BS5" s="161"/>
      <c r="BT5" s="161"/>
    </row>
    <row r="6" spans="1:72" ht="12.75" customHeight="1" x14ac:dyDescent="0.25">
      <c r="A6" s="162"/>
      <c r="B6" s="12"/>
      <c r="C6" s="12"/>
      <c r="T6" s="161"/>
      <c r="U6" s="161"/>
      <c r="V6" s="161"/>
      <c r="W6" s="161"/>
      <c r="X6" s="161"/>
      <c r="Y6" s="161"/>
      <c r="Z6" s="161"/>
      <c r="AA6" s="161"/>
      <c r="AB6" s="161"/>
      <c r="AC6" s="161"/>
      <c r="AD6" s="161"/>
      <c r="AE6" s="161"/>
      <c r="AF6" s="161"/>
      <c r="AG6" s="161"/>
      <c r="AH6" s="161"/>
      <c r="AI6" s="161"/>
      <c r="AJ6" s="161"/>
      <c r="AK6" s="161"/>
      <c r="AL6" s="161"/>
      <c r="AM6" s="161"/>
      <c r="AN6" s="161"/>
      <c r="AO6" s="161"/>
    </row>
    <row r="7" spans="1:72" ht="12.75" customHeight="1" x14ac:dyDescent="0.25">
      <c r="A7" s="12"/>
      <c r="B7" s="12"/>
      <c r="C7" s="12"/>
      <c r="T7" s="161"/>
      <c r="U7" s="161"/>
      <c r="V7" s="161"/>
      <c r="W7" s="161"/>
      <c r="X7" s="161"/>
      <c r="Y7" s="161"/>
      <c r="Z7" s="161"/>
      <c r="AA7" s="161"/>
      <c r="AB7" s="161"/>
      <c r="AC7" s="161"/>
      <c r="AD7" s="161"/>
      <c r="AE7" s="161"/>
      <c r="AF7" s="161"/>
      <c r="AG7" s="161"/>
      <c r="AH7" s="161"/>
      <c r="AI7" s="161"/>
      <c r="AJ7" s="161"/>
      <c r="AK7" s="161"/>
      <c r="AL7" s="161"/>
      <c r="AM7" s="161"/>
      <c r="AN7" s="161"/>
      <c r="AO7" s="161"/>
    </row>
    <row r="8" spans="1:72" ht="12.75" customHeight="1" x14ac:dyDescent="0.25">
      <c r="A8" s="12"/>
      <c r="B8" s="12"/>
      <c r="C8" s="12"/>
      <c r="T8" s="161"/>
      <c r="U8" s="161"/>
      <c r="V8" s="161"/>
      <c r="W8" s="161"/>
      <c r="X8" s="161"/>
      <c r="Y8" s="161"/>
      <c r="Z8" s="161"/>
      <c r="AA8" s="161"/>
      <c r="AB8" s="161"/>
      <c r="AC8" s="161"/>
      <c r="AD8" s="161"/>
      <c r="AE8" s="161"/>
      <c r="AF8" s="161"/>
      <c r="AG8" s="161"/>
      <c r="AH8" s="161"/>
      <c r="AI8" s="161"/>
      <c r="AJ8" s="161"/>
      <c r="AK8" s="161"/>
      <c r="AL8" s="161"/>
      <c r="AM8" s="161"/>
      <c r="AN8" s="161"/>
      <c r="AO8" s="161"/>
    </row>
    <row r="9" spans="1:72" ht="12.75" customHeight="1" x14ac:dyDescent="0.25">
      <c r="A9" s="12"/>
      <c r="B9" s="12"/>
      <c r="C9" s="12"/>
      <c r="T9" s="161"/>
      <c r="U9" s="161"/>
      <c r="V9" s="161"/>
      <c r="W9" s="161"/>
      <c r="X9" s="161"/>
      <c r="Y9" s="161"/>
      <c r="Z9" s="161"/>
      <c r="AA9" s="161"/>
      <c r="AB9" s="161"/>
      <c r="AC9" s="161"/>
      <c r="AD9" s="161"/>
      <c r="AE9" s="161"/>
      <c r="AF9" s="161"/>
      <c r="AG9" s="161"/>
      <c r="AH9" s="161"/>
      <c r="AI9" s="161"/>
      <c r="AJ9" s="161"/>
      <c r="AK9" s="161"/>
      <c r="AL9" s="161"/>
      <c r="AM9" s="161"/>
      <c r="AN9" s="161"/>
      <c r="AO9" s="161"/>
    </row>
    <row r="10" spans="1:72" ht="12.75" customHeight="1" x14ac:dyDescent="0.25">
      <c r="A10" s="12"/>
      <c r="B10" s="12"/>
      <c r="C10" s="12"/>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row>
    <row r="11" spans="1:72" x14ac:dyDescent="0.25">
      <c r="A11" s="12"/>
      <c r="B11" s="12"/>
      <c r="C11" s="12"/>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row>
    <row r="12" spans="1:72" x14ac:dyDescent="0.25">
      <c r="A12" s="163" t="s">
        <v>295</v>
      </c>
      <c r="B12" s="12"/>
      <c r="C12" s="12"/>
      <c r="D12" s="161"/>
      <c r="E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row>
    <row r="13" spans="1:72" x14ac:dyDescent="0.25">
      <c r="A13" s="12"/>
      <c r="B13" s="12"/>
      <c r="C13" s="161"/>
      <c r="D13" s="161"/>
      <c r="E13" s="161"/>
      <c r="F13" s="161"/>
      <c r="G13" s="161"/>
      <c r="H13" s="161"/>
      <c r="I13" s="161"/>
      <c r="J13" s="161"/>
      <c r="K13" s="161"/>
      <c r="L13" s="161"/>
      <c r="M13" s="161"/>
      <c r="N13" s="161"/>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row>
    <row r="14" spans="1:72" x14ac:dyDescent="0.25">
      <c r="A14" s="12"/>
      <c r="B14" s="12"/>
      <c r="C14" s="161"/>
      <c r="D14" s="161"/>
      <c r="E14" s="161"/>
      <c r="F14" s="161"/>
      <c r="G14" s="161"/>
      <c r="H14" s="161"/>
      <c r="I14" s="161"/>
      <c r="J14" s="161"/>
      <c r="K14" s="161"/>
      <c r="L14" s="161"/>
      <c r="M14" s="161"/>
      <c r="N14" s="161"/>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row>
    <row r="15" spans="1:72" x14ac:dyDescent="0.25">
      <c r="A15" s="12"/>
      <c r="B15" s="12"/>
      <c r="C15" s="12"/>
      <c r="E15" s="161"/>
      <c r="F15" s="161"/>
      <c r="G15" s="161"/>
      <c r="H15" s="161"/>
      <c r="I15" s="161"/>
      <c r="J15" s="161"/>
      <c r="K15" s="161"/>
      <c r="L15" s="161"/>
      <c r="M15" s="161"/>
      <c r="N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row>
    <row r="16" spans="1:72" x14ac:dyDescent="0.25">
      <c r="A16" s="12"/>
      <c r="B16" s="12"/>
      <c r="C16" s="12"/>
      <c r="E16" s="161"/>
      <c r="F16" s="161"/>
      <c r="G16" s="161"/>
      <c r="I16" s="161"/>
      <c r="J16" s="161"/>
      <c r="K16" s="161"/>
      <c r="L16" s="161"/>
      <c r="M16" s="161"/>
      <c r="N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row>
    <row r="17" spans="1:41" x14ac:dyDescent="0.25">
      <c r="A17" s="12"/>
      <c r="B17" s="12"/>
      <c r="C17" s="12"/>
      <c r="E17" s="161"/>
      <c r="F17" s="161"/>
      <c r="G17" s="161"/>
      <c r="H17" s="161"/>
      <c r="I17" s="161"/>
      <c r="J17" s="161"/>
      <c r="K17" s="161"/>
      <c r="L17" s="161"/>
      <c r="M17" s="161"/>
      <c r="N17" s="161"/>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row>
    <row r="18" spans="1:41" x14ac:dyDescent="0.25">
      <c r="A18" s="161"/>
      <c r="B18" s="161"/>
      <c r="C18" s="161"/>
      <c r="D18" s="161"/>
      <c r="E18" s="161"/>
      <c r="F18" s="161"/>
      <c r="G18" s="161"/>
      <c r="H18" s="161"/>
      <c r="I18" s="161"/>
      <c r="J18" s="161"/>
      <c r="K18" s="161"/>
      <c r="L18" s="161"/>
      <c r="M18" s="161"/>
      <c r="N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row>
    <row r="19" spans="1:41" x14ac:dyDescent="0.25">
      <c r="A19" s="161"/>
      <c r="B19" s="161"/>
      <c r="C19" s="161"/>
      <c r="D19" s="161"/>
      <c r="E19" s="161"/>
      <c r="F19" s="161"/>
      <c r="G19" s="161"/>
      <c r="H19" s="161"/>
      <c r="I19" s="161"/>
      <c r="J19" s="161"/>
      <c r="K19" s="161"/>
      <c r="L19" s="161"/>
      <c r="M19" s="161"/>
      <c r="N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row>
    <row r="20" spans="1:41" x14ac:dyDescent="0.25">
      <c r="A20" s="161"/>
      <c r="B20" s="161"/>
      <c r="C20" s="161"/>
      <c r="D20" s="161"/>
      <c r="E20" s="161"/>
      <c r="F20" s="161"/>
      <c r="G20" s="161"/>
      <c r="H20" s="161"/>
      <c r="I20" s="161"/>
      <c r="J20" s="161"/>
      <c r="K20" s="161"/>
      <c r="L20" s="161"/>
      <c r="M20" s="161"/>
      <c r="N20" s="161"/>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row>
    <row r="21" spans="1:41" x14ac:dyDescent="0.25">
      <c r="A21" s="161"/>
      <c r="B21" s="161"/>
      <c r="C21" s="161"/>
      <c r="D21" s="161"/>
      <c r="E21" s="161"/>
      <c r="F21" s="161"/>
      <c r="G21" s="161"/>
      <c r="H21" s="161"/>
      <c r="I21" s="161"/>
      <c r="J21" s="161"/>
      <c r="K21" s="161"/>
      <c r="L21" s="161"/>
      <c r="M21" s="161"/>
      <c r="N21" s="161"/>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row>
    <row r="22" spans="1:41" x14ac:dyDescent="0.25">
      <c r="A22" s="161"/>
      <c r="B22" s="161"/>
      <c r="C22" s="161"/>
      <c r="D22" s="161"/>
      <c r="E22" s="161"/>
      <c r="F22" s="161"/>
      <c r="G22" s="161"/>
      <c r="H22" s="161"/>
      <c r="I22" s="161"/>
      <c r="J22" s="161"/>
      <c r="K22" s="161"/>
      <c r="L22" s="161"/>
      <c r="M22" s="161"/>
      <c r="N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row>
    <row r="23" spans="1:41" x14ac:dyDescent="0.25">
      <c r="A23" s="161"/>
      <c r="B23" s="161"/>
      <c r="C23" s="161"/>
      <c r="D23" s="161"/>
      <c r="E23" s="161"/>
      <c r="F23" s="161"/>
      <c r="G23" s="161"/>
      <c r="H23" s="161"/>
      <c r="I23" s="161"/>
      <c r="J23" s="161"/>
      <c r="K23" s="161"/>
      <c r="L23" s="161"/>
      <c r="M23" s="161"/>
      <c r="N23" s="161"/>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row>
    <row r="24" spans="1:41" x14ac:dyDescent="0.25">
      <c r="A24" s="161"/>
      <c r="B24" s="161"/>
      <c r="C24" s="161"/>
      <c r="D24" s="161"/>
      <c r="E24" s="161"/>
      <c r="F24" s="161"/>
      <c r="G24" s="161"/>
      <c r="H24" s="161"/>
      <c r="I24" s="161"/>
      <c r="J24" s="161"/>
      <c r="K24" s="161"/>
      <c r="L24" s="161"/>
      <c r="M24" s="161"/>
      <c r="N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row>
    <row r="25" spans="1:41" x14ac:dyDescent="0.25">
      <c r="A25" s="161"/>
      <c r="B25" s="161"/>
      <c r="C25" s="161"/>
      <c r="D25" s="161"/>
      <c r="E25" s="161"/>
      <c r="F25" s="161"/>
      <c r="G25" s="161"/>
      <c r="H25" s="161"/>
      <c r="I25" s="161"/>
      <c r="J25" s="161"/>
      <c r="K25" s="161"/>
      <c r="L25" s="161"/>
      <c r="M25" s="161"/>
      <c r="N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row>
    <row r="26" spans="1:41" x14ac:dyDescent="0.25">
      <c r="A26" s="161"/>
      <c r="B26" s="161"/>
      <c r="C26" s="161"/>
      <c r="D26" s="161"/>
      <c r="E26" s="161"/>
      <c r="F26" s="161"/>
      <c r="G26" s="161"/>
      <c r="H26" s="161"/>
      <c r="I26" s="161"/>
      <c r="J26" s="161"/>
      <c r="K26" s="161"/>
      <c r="L26" s="161"/>
      <c r="M26" s="161"/>
      <c r="N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row>
    <row r="27" spans="1:41" x14ac:dyDescent="0.25">
      <c r="A27" s="161"/>
      <c r="B27" s="161"/>
      <c r="C27" s="161"/>
      <c r="D27" s="161"/>
      <c r="E27" s="161"/>
      <c r="F27" s="161"/>
      <c r="G27" s="161"/>
      <c r="H27" s="161"/>
      <c r="I27" s="161"/>
      <c r="J27" s="161"/>
      <c r="K27" s="161"/>
      <c r="L27" s="161"/>
      <c r="M27" s="161"/>
      <c r="N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row>
    <row r="28" spans="1:41" x14ac:dyDescent="0.25">
      <c r="A28" s="161"/>
      <c r="B28" s="161"/>
      <c r="C28" s="161"/>
      <c r="D28" s="161"/>
      <c r="E28" s="161"/>
      <c r="F28" s="161"/>
      <c r="G28" s="161"/>
      <c r="H28" s="161"/>
      <c r="I28" s="161"/>
      <c r="J28" s="161"/>
      <c r="K28" s="161"/>
      <c r="L28" s="161"/>
      <c r="M28" s="161"/>
      <c r="N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row>
    <row r="29" spans="1:41" x14ac:dyDescent="0.25">
      <c r="A29" s="161"/>
      <c r="B29" s="161"/>
      <c r="C29" s="161"/>
      <c r="D29" s="161"/>
      <c r="E29" s="161"/>
      <c r="F29" s="161"/>
      <c r="G29" s="161"/>
      <c r="H29" s="161"/>
      <c r="I29" s="161"/>
      <c r="J29" s="161"/>
      <c r="K29" s="161"/>
      <c r="L29" s="161"/>
      <c r="M29" s="161"/>
      <c r="N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row>
    <row r="30" spans="1:41" x14ac:dyDescent="0.25">
      <c r="A30" s="161"/>
      <c r="B30" s="161"/>
      <c r="C30" s="161"/>
      <c r="D30" s="161"/>
      <c r="E30" s="161"/>
      <c r="F30" s="161"/>
      <c r="G30" s="161"/>
      <c r="H30" s="161"/>
      <c r="I30" s="161"/>
      <c r="J30" s="161"/>
      <c r="K30" s="161"/>
      <c r="L30" s="161"/>
      <c r="M30" s="161"/>
      <c r="N30" s="161"/>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row>
    <row r="31" spans="1:41" x14ac:dyDescent="0.25">
      <c r="A31" s="161"/>
      <c r="B31" s="161"/>
      <c r="C31" s="161"/>
      <c r="D31" s="161"/>
      <c r="E31" s="161"/>
      <c r="F31" s="161"/>
      <c r="G31" s="161"/>
      <c r="H31" s="161"/>
      <c r="I31" s="161"/>
      <c r="J31" s="161"/>
      <c r="K31" s="161"/>
      <c r="L31" s="161"/>
      <c r="M31" s="161"/>
      <c r="N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row>
    <row r="32" spans="1:41" x14ac:dyDescent="0.25">
      <c r="A32" s="161"/>
      <c r="B32" s="161"/>
      <c r="C32" s="161"/>
      <c r="D32" s="161"/>
      <c r="E32" s="161"/>
      <c r="F32" s="161"/>
      <c r="G32" s="161"/>
      <c r="H32" s="161"/>
      <c r="I32" s="161"/>
      <c r="J32" s="161"/>
      <c r="K32" s="161"/>
      <c r="L32" s="161"/>
      <c r="M32" s="161"/>
      <c r="N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row>
    <row r="33" spans="1:41" x14ac:dyDescent="0.25">
      <c r="A33" s="161"/>
      <c r="B33" s="161"/>
      <c r="C33" s="161"/>
      <c r="D33" s="161"/>
      <c r="E33" s="161"/>
      <c r="F33" s="161"/>
      <c r="G33" s="161"/>
      <c r="H33" s="161"/>
      <c r="I33" s="161"/>
      <c r="J33" s="161"/>
      <c r="K33" s="161"/>
      <c r="L33" s="161"/>
      <c r="M33" s="161"/>
      <c r="N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row>
    <row r="34" spans="1:41" x14ac:dyDescent="0.25">
      <c r="A34" s="161"/>
      <c r="B34" s="161"/>
      <c r="C34" s="161"/>
      <c r="D34" s="161"/>
      <c r="E34" s="161"/>
      <c r="F34" s="161"/>
      <c r="G34" s="161"/>
      <c r="H34" s="161"/>
      <c r="I34" s="161"/>
      <c r="J34" s="161"/>
      <c r="K34" s="161"/>
      <c r="L34" s="161"/>
      <c r="M34" s="161"/>
      <c r="N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row>
    <row r="35" spans="1:41" x14ac:dyDescent="0.25">
      <c r="A35" s="161"/>
      <c r="B35" s="161"/>
      <c r="C35" s="161"/>
      <c r="D35" s="161"/>
      <c r="E35" s="161"/>
      <c r="F35" s="161"/>
      <c r="G35" s="161"/>
      <c r="H35" s="161"/>
      <c r="I35" s="161"/>
      <c r="J35" s="161"/>
      <c r="K35" s="161"/>
      <c r="L35" s="161"/>
      <c r="M35" s="161"/>
      <c r="N35" s="161"/>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row>
    <row r="36" spans="1:41" x14ac:dyDescent="0.25">
      <c r="A36" s="161"/>
      <c r="B36" s="161"/>
      <c r="C36" s="161"/>
      <c r="D36" s="161"/>
      <c r="E36" s="161"/>
      <c r="F36" s="161"/>
      <c r="G36" s="161"/>
      <c r="H36" s="161"/>
      <c r="I36" s="161"/>
      <c r="J36" s="161"/>
      <c r="K36" s="161"/>
      <c r="L36" s="161"/>
      <c r="M36" s="161"/>
      <c r="N36" s="161"/>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row>
    <row r="37" spans="1:41" ht="15" customHeight="1" x14ac:dyDescent="0.25">
      <c r="A37" s="161"/>
      <c r="B37" s="161"/>
      <c r="C37" s="161"/>
      <c r="D37" s="161"/>
      <c r="E37" s="161"/>
      <c r="F37" s="161"/>
      <c r="G37" s="161"/>
      <c r="H37" s="161"/>
      <c r="I37" s="161"/>
      <c r="J37" s="161"/>
      <c r="K37" s="161"/>
      <c r="L37" s="161"/>
      <c r="M37" s="161"/>
      <c r="N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row>
    <row r="38" spans="1:41" x14ac:dyDescent="0.25">
      <c r="A38" s="161"/>
      <c r="B38" s="161"/>
      <c r="C38" s="161"/>
      <c r="D38" s="161"/>
      <c r="E38" s="161"/>
      <c r="F38" s="161"/>
      <c r="G38" s="161"/>
      <c r="H38" s="161"/>
      <c r="I38" s="161"/>
      <c r="J38" s="161"/>
      <c r="K38" s="161"/>
      <c r="L38" s="161"/>
      <c r="M38" s="161"/>
      <c r="N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row>
    <row r="39" spans="1:41" x14ac:dyDescent="0.25">
      <c r="A39" s="161"/>
      <c r="B39" s="161"/>
      <c r="C39" s="161"/>
      <c r="D39" s="161"/>
      <c r="E39" s="161"/>
      <c r="F39" s="161"/>
      <c r="G39" s="161"/>
      <c r="H39" s="161"/>
      <c r="I39" s="161"/>
      <c r="J39" s="161"/>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row>
    <row r="40" spans="1:41" x14ac:dyDescent="0.25">
      <c r="A40" s="12"/>
      <c r="B40" s="12"/>
      <c r="C40" s="12"/>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row>
  </sheetData>
  <mergeCells count="3">
    <mergeCell ref="A3:AW3"/>
    <mergeCell ref="A4:AW4"/>
    <mergeCell ref="A5:AW5"/>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autoFill="0" autoPict="0">
                <anchor moveWithCells="1" sizeWithCells="1">
                  <from>
                    <xdr:col>12</xdr:col>
                    <xdr:colOff>83820</xdr:colOff>
                    <xdr:row>6</xdr:row>
                    <xdr:rowOff>152400</xdr:rowOff>
                  </from>
                  <to>
                    <xdr:col>15</xdr:col>
                    <xdr:colOff>83820</xdr:colOff>
                    <xdr:row>8</xdr:row>
                    <xdr:rowOff>152400</xdr:rowOff>
                  </to>
                </anchor>
              </controlPr>
            </control>
          </mc:Choice>
        </mc:AlternateContent>
        <mc:AlternateContent xmlns:mc="http://schemas.openxmlformats.org/markup-compatibility/2006">
          <mc:Choice Requires="x14">
            <control shapeId="21506" r:id="rId5" name="Button 2">
              <controlPr defaultSize="0" autoFill="0" autoPict="0">
                <anchor moveWithCells="1" sizeWithCells="1">
                  <from>
                    <xdr:col>19</xdr:col>
                    <xdr:colOff>76200</xdr:colOff>
                    <xdr:row>6</xdr:row>
                    <xdr:rowOff>152400</xdr:rowOff>
                  </from>
                  <to>
                    <xdr:col>22</xdr:col>
                    <xdr:colOff>76200</xdr:colOff>
                    <xdr:row>8</xdr:row>
                    <xdr:rowOff>152400</xdr:rowOff>
                  </to>
                </anchor>
              </controlPr>
            </control>
          </mc:Choice>
        </mc:AlternateContent>
        <mc:AlternateContent xmlns:mc="http://schemas.openxmlformats.org/markup-compatibility/2006">
          <mc:Choice Requires="x14">
            <control shapeId="21507" r:id="rId6" name="Button 3">
              <controlPr defaultSize="0" autoFill="0" autoPict="0">
                <anchor moveWithCells="1" sizeWithCells="1">
                  <from>
                    <xdr:col>26</xdr:col>
                    <xdr:colOff>60960</xdr:colOff>
                    <xdr:row>7</xdr:row>
                    <xdr:rowOff>7620</xdr:rowOff>
                  </from>
                  <to>
                    <xdr:col>29</xdr:col>
                    <xdr:colOff>60960</xdr:colOff>
                    <xdr:row>9</xdr:row>
                    <xdr:rowOff>7620</xdr:rowOff>
                  </to>
                </anchor>
              </controlPr>
            </control>
          </mc:Choice>
        </mc:AlternateContent>
        <mc:AlternateContent xmlns:mc="http://schemas.openxmlformats.org/markup-compatibility/2006">
          <mc:Choice Requires="x14">
            <control shapeId="21508" r:id="rId7" name="Button 4">
              <controlPr defaultSize="0" autoFill="0" autoPict="0">
                <anchor moveWithCells="1" sizeWithCells="1">
                  <from>
                    <xdr:col>33</xdr:col>
                    <xdr:colOff>99060</xdr:colOff>
                    <xdr:row>6</xdr:row>
                    <xdr:rowOff>144780</xdr:rowOff>
                  </from>
                  <to>
                    <xdr:col>36</xdr:col>
                    <xdr:colOff>99060</xdr:colOff>
                    <xdr:row>9</xdr:row>
                    <xdr:rowOff>99060</xdr:rowOff>
                  </to>
                </anchor>
              </controlPr>
            </control>
          </mc:Choice>
        </mc:AlternateContent>
        <mc:AlternateContent xmlns:mc="http://schemas.openxmlformats.org/markup-compatibility/2006">
          <mc:Choice Requires="x14">
            <control shapeId="21509" r:id="rId8" name="Button 5">
              <controlPr defaultSize="0" autoFill="0" autoPict="0">
                <anchor moveWithCells="1" sizeWithCells="1">
                  <from>
                    <xdr:col>4</xdr:col>
                    <xdr:colOff>22860</xdr:colOff>
                    <xdr:row>6</xdr:row>
                    <xdr:rowOff>152400</xdr:rowOff>
                  </from>
                  <to>
                    <xdr:col>7</xdr:col>
                    <xdr:colOff>175260</xdr:colOff>
                    <xdr:row>9</xdr:row>
                    <xdr:rowOff>30480</xdr:rowOff>
                  </to>
                </anchor>
              </controlPr>
            </control>
          </mc:Choice>
        </mc:AlternateContent>
        <mc:AlternateContent xmlns:mc="http://schemas.openxmlformats.org/markup-compatibility/2006">
          <mc:Choice Requires="x14">
            <control shapeId="21510" r:id="rId9" name="Button 6">
              <controlPr defaultSize="0" autoFill="0" autoPict="0">
                <anchor moveWithCells="1" sizeWithCells="1">
                  <from>
                    <xdr:col>40</xdr:col>
                    <xdr:colOff>198120</xdr:colOff>
                    <xdr:row>7</xdr:row>
                    <xdr:rowOff>0</xdr:rowOff>
                  </from>
                  <to>
                    <xdr:col>43</xdr:col>
                    <xdr:colOff>175260</xdr:colOff>
                    <xdr:row>9</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sheetPr>
  <dimension ref="A1:AW52"/>
  <sheetViews>
    <sheetView topLeftCell="A10" zoomScaleNormal="100" workbookViewId="0">
      <selection activeCell="F36" sqref="F36"/>
    </sheetView>
  </sheetViews>
  <sheetFormatPr defaultColWidth="12" defaultRowHeight="15" x14ac:dyDescent="0.25"/>
  <cols>
    <col min="1" max="1" width="1.44140625" style="302" customWidth="1"/>
    <col min="2" max="2" width="4.44140625" style="302" customWidth="1"/>
    <col min="3" max="3" width="90.33203125" style="302" customWidth="1"/>
    <col min="4" max="4" width="26.6640625" style="302" customWidth="1"/>
    <col min="5" max="5" width="4.44140625" style="302" customWidth="1"/>
    <col min="6" max="6" width="84.109375" style="302" customWidth="1"/>
    <col min="7" max="7" width="26.6640625" style="302" customWidth="1"/>
    <col min="8" max="16384" width="12" style="302"/>
  </cols>
  <sheetData>
    <row r="1" spans="1:49" s="12" customFormat="1" ht="18" customHeight="1" x14ac:dyDescent="0.4">
      <c r="A1" s="291" t="s">
        <v>874</v>
      </c>
      <c r="B1" s="292"/>
      <c r="C1" s="292"/>
      <c r="D1" s="292"/>
      <c r="E1" s="292"/>
      <c r="F1" s="292"/>
      <c r="G1" s="292"/>
      <c r="H1" s="345"/>
      <c r="I1" s="345"/>
      <c r="J1" s="345"/>
      <c r="K1" s="345"/>
      <c r="L1" s="345"/>
      <c r="M1" s="345"/>
      <c r="N1" s="345"/>
      <c r="O1" s="345"/>
      <c r="P1" s="345"/>
      <c r="Q1" s="345"/>
      <c r="R1" s="345"/>
      <c r="S1" s="345"/>
      <c r="T1" s="346"/>
      <c r="U1" s="346"/>
      <c r="V1" s="346"/>
      <c r="W1" s="346"/>
      <c r="X1" s="346"/>
      <c r="Y1" s="346"/>
      <c r="Z1" s="346"/>
      <c r="AA1" s="346"/>
      <c r="AB1" s="346"/>
      <c r="AC1" s="346"/>
      <c r="AD1" s="346"/>
      <c r="AE1" s="346"/>
      <c r="AF1" s="346"/>
      <c r="AG1" s="346"/>
      <c r="AH1" s="346"/>
      <c r="AI1" s="346"/>
      <c r="AJ1" s="346"/>
      <c r="AK1" s="346"/>
      <c r="AL1" s="346"/>
      <c r="AM1" s="346"/>
      <c r="AN1" s="346"/>
      <c r="AO1" s="346"/>
      <c r="AP1" s="345"/>
      <c r="AQ1" s="345"/>
      <c r="AR1" s="345"/>
      <c r="AS1" s="345"/>
      <c r="AT1" s="345"/>
      <c r="AU1" s="345"/>
      <c r="AV1" s="345"/>
      <c r="AW1" s="345"/>
    </row>
    <row r="2" spans="1:49" s="12" customFormat="1" ht="18" customHeight="1" x14ac:dyDescent="0.4">
      <c r="A2" s="347"/>
      <c r="D2" s="345"/>
      <c r="E2" s="345"/>
      <c r="F2" s="345"/>
      <c r="G2" s="345"/>
      <c r="H2" s="345"/>
      <c r="I2" s="345"/>
      <c r="J2" s="345"/>
      <c r="K2" s="345"/>
      <c r="L2" s="345"/>
      <c r="M2" s="345"/>
      <c r="N2" s="345"/>
      <c r="O2" s="345"/>
      <c r="P2" s="345"/>
      <c r="Q2" s="345"/>
      <c r="R2" s="345"/>
      <c r="S2" s="345"/>
      <c r="T2" s="346"/>
      <c r="U2" s="346"/>
      <c r="V2" s="346"/>
      <c r="W2" s="346"/>
      <c r="X2" s="346"/>
      <c r="Y2" s="346"/>
      <c r="Z2" s="346"/>
      <c r="AA2" s="346"/>
      <c r="AB2" s="346"/>
      <c r="AC2" s="346"/>
      <c r="AD2" s="346"/>
      <c r="AE2" s="346"/>
      <c r="AF2" s="346"/>
      <c r="AG2" s="346"/>
      <c r="AH2" s="346"/>
      <c r="AI2" s="346"/>
      <c r="AJ2" s="346"/>
      <c r="AK2" s="346"/>
      <c r="AL2" s="346"/>
      <c r="AM2" s="346"/>
      <c r="AN2" s="346"/>
      <c r="AO2" s="346"/>
      <c r="AP2" s="345"/>
      <c r="AQ2" s="345"/>
      <c r="AR2" s="345"/>
      <c r="AS2" s="345"/>
      <c r="AT2" s="345"/>
      <c r="AU2" s="345"/>
      <c r="AV2" s="345"/>
      <c r="AW2" s="345"/>
    </row>
    <row r="3" spans="1:49" ht="39.6" customHeight="1" x14ac:dyDescent="0.25">
      <c r="A3" s="903" t="s">
        <v>1255</v>
      </c>
      <c r="B3" s="904"/>
      <c r="C3" s="904"/>
      <c r="D3" s="904"/>
      <c r="E3" s="904"/>
      <c r="F3" s="904"/>
      <c r="G3" s="904"/>
    </row>
    <row r="4" spans="1:49" ht="15.6" thickBot="1" x14ac:dyDescent="0.3"/>
    <row r="5" spans="1:49" ht="25.95" customHeight="1" thickBot="1" x14ac:dyDescent="0.3">
      <c r="A5" s="905" t="s">
        <v>523</v>
      </c>
      <c r="B5" s="906"/>
      <c r="C5" s="907"/>
      <c r="D5" s="908" t="s">
        <v>873</v>
      </c>
      <c r="E5" s="909"/>
      <c r="F5" s="909"/>
      <c r="G5" s="910"/>
    </row>
    <row r="6" spans="1:49" ht="26.4" customHeight="1" thickBot="1" x14ac:dyDescent="0.3">
      <c r="B6" s="301"/>
      <c r="C6" s="301"/>
      <c r="D6" s="301"/>
    </row>
    <row r="7" spans="1:49" s="348" customFormat="1" ht="51" customHeight="1" x14ac:dyDescent="0.25">
      <c r="B7" s="911" t="s">
        <v>505</v>
      </c>
      <c r="C7" s="912"/>
      <c r="D7" s="912"/>
      <c r="E7" s="912"/>
      <c r="F7" s="912"/>
      <c r="G7" s="913"/>
    </row>
    <row r="8" spans="1:49" ht="76.95" customHeight="1" x14ac:dyDescent="0.25">
      <c r="B8" s="914" t="s">
        <v>389</v>
      </c>
      <c r="C8" s="915"/>
      <c r="D8" s="303" t="s">
        <v>464</v>
      </c>
      <c r="E8" s="916" t="s">
        <v>392</v>
      </c>
      <c r="F8" s="917"/>
      <c r="G8" s="304" t="s">
        <v>464</v>
      </c>
    </row>
    <row r="9" spans="1:49" ht="18" customHeight="1" x14ac:dyDescent="0.25">
      <c r="B9" s="305">
        <v>1</v>
      </c>
      <c r="C9" s="306" t="s">
        <v>1364</v>
      </c>
      <c r="D9" s="307">
        <v>1</v>
      </c>
      <c r="E9" s="308">
        <v>1</v>
      </c>
      <c r="F9" s="306" t="s">
        <v>866</v>
      </c>
      <c r="G9" s="309">
        <v>1</v>
      </c>
    </row>
    <row r="10" spans="1:49" ht="18" customHeight="1" x14ac:dyDescent="0.25">
      <c r="B10" s="310">
        <v>2</v>
      </c>
      <c r="C10" s="311" t="s">
        <v>1365</v>
      </c>
      <c r="D10" s="312">
        <v>2</v>
      </c>
      <c r="E10" s="313">
        <v>2</v>
      </c>
      <c r="F10" s="314" t="s">
        <v>1368</v>
      </c>
      <c r="G10" s="315">
        <v>1</v>
      </c>
    </row>
    <row r="11" spans="1:49" ht="18" customHeight="1" x14ac:dyDescent="0.25">
      <c r="B11" s="316">
        <v>3</v>
      </c>
      <c r="C11" s="306" t="s">
        <v>1367</v>
      </c>
      <c r="D11" s="307">
        <v>2</v>
      </c>
      <c r="E11" s="317">
        <v>3</v>
      </c>
      <c r="F11" s="306" t="s">
        <v>867</v>
      </c>
      <c r="G11" s="309">
        <v>2</v>
      </c>
    </row>
    <row r="12" spans="1:49" ht="18" customHeight="1" x14ac:dyDescent="0.25">
      <c r="B12" s="310">
        <v>4</v>
      </c>
      <c r="C12" s="311" t="s">
        <v>1366</v>
      </c>
      <c r="D12" s="312">
        <v>3</v>
      </c>
      <c r="E12" s="313">
        <v>4</v>
      </c>
      <c r="F12" s="314" t="s">
        <v>1369</v>
      </c>
      <c r="G12" s="315">
        <v>3</v>
      </c>
    </row>
    <row r="13" spans="1:49" ht="22.8" x14ac:dyDescent="0.25">
      <c r="B13" s="316">
        <v>5</v>
      </c>
      <c r="C13" s="306"/>
      <c r="D13" s="307"/>
      <c r="E13" s="317">
        <v>5</v>
      </c>
      <c r="F13" s="306" t="s">
        <v>868</v>
      </c>
      <c r="G13" s="309">
        <v>3</v>
      </c>
    </row>
    <row r="14" spans="1:49" ht="18" customHeight="1" x14ac:dyDescent="0.25">
      <c r="B14" s="310">
        <v>6</v>
      </c>
      <c r="C14" s="311"/>
      <c r="D14" s="312"/>
      <c r="E14" s="313">
        <v>6</v>
      </c>
      <c r="F14" s="314"/>
      <c r="G14" s="315"/>
    </row>
    <row r="15" spans="1:49" ht="18" customHeight="1" x14ac:dyDescent="0.25">
      <c r="B15" s="316">
        <v>7</v>
      </c>
      <c r="C15" s="306"/>
      <c r="D15" s="307"/>
      <c r="E15" s="317">
        <v>7</v>
      </c>
      <c r="F15" s="306"/>
      <c r="G15" s="309"/>
    </row>
    <row r="16" spans="1:49" ht="18" customHeight="1" x14ac:dyDescent="0.25">
      <c r="B16" s="310">
        <v>8</v>
      </c>
      <c r="C16" s="311"/>
      <c r="D16" s="312"/>
      <c r="E16" s="313">
        <v>8</v>
      </c>
      <c r="F16" s="314"/>
      <c r="G16" s="315"/>
    </row>
    <row r="17" spans="2:7" ht="18" customHeight="1" x14ac:dyDescent="0.25">
      <c r="B17" s="316">
        <v>9</v>
      </c>
      <c r="C17" s="306"/>
      <c r="D17" s="307"/>
      <c r="E17" s="317">
        <v>9</v>
      </c>
      <c r="F17" s="306"/>
      <c r="G17" s="309"/>
    </row>
    <row r="18" spans="2:7" ht="18" customHeight="1" x14ac:dyDescent="0.25">
      <c r="B18" s="310">
        <v>10</v>
      </c>
      <c r="C18" s="311"/>
      <c r="D18" s="312"/>
      <c r="E18" s="313">
        <v>10</v>
      </c>
      <c r="F18" s="314"/>
      <c r="G18" s="315"/>
    </row>
    <row r="19" spans="2:7" ht="18" customHeight="1" x14ac:dyDescent="0.25">
      <c r="B19" s="316">
        <v>11</v>
      </c>
      <c r="C19" s="306"/>
      <c r="D19" s="307"/>
      <c r="E19" s="317">
        <v>11</v>
      </c>
      <c r="F19" s="306"/>
      <c r="G19" s="309"/>
    </row>
    <row r="20" spans="2:7" ht="18" customHeight="1" x14ac:dyDescent="0.25">
      <c r="B20" s="310">
        <v>12</v>
      </c>
      <c r="C20" s="311"/>
      <c r="D20" s="312"/>
      <c r="E20" s="313">
        <v>12</v>
      </c>
      <c r="F20" s="314"/>
      <c r="G20" s="315"/>
    </row>
    <row r="21" spans="2:7" ht="18" customHeight="1" x14ac:dyDescent="0.25">
      <c r="B21" s="316">
        <v>13</v>
      </c>
      <c r="C21" s="306"/>
      <c r="D21" s="307"/>
      <c r="E21" s="317">
        <v>13</v>
      </c>
      <c r="F21" s="306"/>
      <c r="G21" s="309"/>
    </row>
    <row r="22" spans="2:7" ht="18" customHeight="1" x14ac:dyDescent="0.25">
      <c r="B22" s="310">
        <v>14</v>
      </c>
      <c r="C22" s="311"/>
      <c r="D22" s="312"/>
      <c r="E22" s="313">
        <v>14</v>
      </c>
      <c r="F22" s="314"/>
      <c r="G22" s="315"/>
    </row>
    <row r="23" spans="2:7" ht="18" customHeight="1" x14ac:dyDescent="0.25">
      <c r="B23" s="316">
        <v>15</v>
      </c>
      <c r="C23" s="306"/>
      <c r="D23" s="307"/>
      <c r="E23" s="317">
        <v>15</v>
      </c>
      <c r="F23" s="306"/>
      <c r="G23" s="309"/>
    </row>
    <row r="24" spans="2:7" ht="18" customHeight="1" x14ac:dyDescent="0.25">
      <c r="B24" s="310">
        <v>16</v>
      </c>
      <c r="C24" s="311"/>
      <c r="D24" s="312"/>
      <c r="E24" s="313">
        <v>16</v>
      </c>
      <c r="F24" s="314"/>
      <c r="G24" s="315"/>
    </row>
    <row r="25" spans="2:7" ht="18" customHeight="1" x14ac:dyDescent="0.25">
      <c r="B25" s="316">
        <v>17</v>
      </c>
      <c r="C25" s="306"/>
      <c r="D25" s="307"/>
      <c r="E25" s="317">
        <v>17</v>
      </c>
      <c r="F25" s="306"/>
      <c r="G25" s="309"/>
    </row>
    <row r="26" spans="2:7" ht="18" customHeight="1" x14ac:dyDescent="0.25">
      <c r="B26" s="310">
        <v>18</v>
      </c>
      <c r="C26" s="311"/>
      <c r="D26" s="312"/>
      <c r="E26" s="313">
        <v>18</v>
      </c>
      <c r="F26" s="314"/>
      <c r="G26" s="315"/>
    </row>
    <row r="27" spans="2:7" ht="18" customHeight="1" x14ac:dyDescent="0.25">
      <c r="B27" s="316">
        <v>19</v>
      </c>
      <c r="C27" s="306"/>
      <c r="D27" s="307"/>
      <c r="E27" s="317">
        <v>19</v>
      </c>
      <c r="F27" s="306"/>
      <c r="G27" s="309"/>
    </row>
    <row r="28" spans="2:7" ht="18" customHeight="1" thickBot="1" x14ac:dyDescent="0.3">
      <c r="B28" s="318">
        <v>20</v>
      </c>
      <c r="C28" s="319"/>
      <c r="D28" s="320"/>
      <c r="E28" s="321">
        <v>20</v>
      </c>
      <c r="F28" s="322"/>
      <c r="G28" s="323"/>
    </row>
    <row r="29" spans="2:7" ht="15.6" thickBot="1" x14ac:dyDescent="0.3"/>
    <row r="30" spans="2:7" ht="57.6" customHeight="1" x14ac:dyDescent="0.25">
      <c r="B30" s="897" t="s">
        <v>506</v>
      </c>
      <c r="C30" s="898"/>
      <c r="D30" s="898"/>
      <c r="E30" s="898"/>
      <c r="F30" s="898"/>
      <c r="G30" s="899"/>
    </row>
    <row r="31" spans="2:7" ht="71.400000000000006" customHeight="1" x14ac:dyDescent="0.25">
      <c r="B31" s="900" t="s">
        <v>390</v>
      </c>
      <c r="C31" s="901"/>
      <c r="D31" s="437" t="s">
        <v>464</v>
      </c>
      <c r="E31" s="902" t="s">
        <v>391</v>
      </c>
      <c r="F31" s="902"/>
      <c r="G31" s="324" t="s">
        <v>464</v>
      </c>
    </row>
    <row r="32" spans="2:7" ht="18" customHeight="1" x14ac:dyDescent="0.25">
      <c r="B32" s="325">
        <v>1</v>
      </c>
      <c r="C32" s="306" t="s">
        <v>869</v>
      </c>
      <c r="D32" s="326">
        <v>1</v>
      </c>
      <c r="E32" s="327">
        <v>1</v>
      </c>
      <c r="F32" s="306" t="s">
        <v>1370</v>
      </c>
      <c r="G32" s="328">
        <v>1</v>
      </c>
    </row>
    <row r="33" spans="2:7" ht="18" customHeight="1" x14ac:dyDescent="0.25">
      <c r="B33" s="329">
        <v>2</v>
      </c>
      <c r="C33" s="330" t="s">
        <v>870</v>
      </c>
      <c r="D33" s="331">
        <v>1</v>
      </c>
      <c r="E33" s="332">
        <v>2</v>
      </c>
      <c r="F33" s="333" t="s">
        <v>1371</v>
      </c>
      <c r="G33" s="334">
        <v>2</v>
      </c>
    </row>
    <row r="34" spans="2:7" ht="18" customHeight="1" x14ac:dyDescent="0.25">
      <c r="B34" s="325">
        <v>3</v>
      </c>
      <c r="C34" s="306" t="s">
        <v>871</v>
      </c>
      <c r="D34" s="326">
        <v>2</v>
      </c>
      <c r="E34" s="327">
        <v>3</v>
      </c>
      <c r="F34" s="306" t="s">
        <v>1372</v>
      </c>
      <c r="G34" s="328">
        <v>2</v>
      </c>
    </row>
    <row r="35" spans="2:7" ht="18" customHeight="1" x14ac:dyDescent="0.25">
      <c r="B35" s="329">
        <v>4</v>
      </c>
      <c r="C35" s="330" t="s">
        <v>872</v>
      </c>
      <c r="D35" s="331">
        <v>3</v>
      </c>
      <c r="E35" s="332">
        <v>4</v>
      </c>
      <c r="F35" s="333" t="s">
        <v>1373</v>
      </c>
      <c r="G35" s="334">
        <v>3</v>
      </c>
    </row>
    <row r="36" spans="2:7" ht="18" customHeight="1" x14ac:dyDescent="0.25">
      <c r="B36" s="325">
        <v>5</v>
      </c>
      <c r="C36" s="306"/>
      <c r="D36" s="326"/>
      <c r="E36" s="327">
        <v>5</v>
      </c>
      <c r="F36" s="306" t="s">
        <v>1256</v>
      </c>
      <c r="G36" s="328">
        <v>3</v>
      </c>
    </row>
    <row r="37" spans="2:7" ht="18" customHeight="1" x14ac:dyDescent="0.25">
      <c r="B37" s="329">
        <v>6</v>
      </c>
      <c r="C37" s="330"/>
      <c r="D37" s="331"/>
      <c r="E37" s="332">
        <v>6</v>
      </c>
      <c r="F37" s="333"/>
      <c r="G37" s="334"/>
    </row>
    <row r="38" spans="2:7" ht="18" customHeight="1" x14ac:dyDescent="0.25">
      <c r="B38" s="325">
        <v>7</v>
      </c>
      <c r="C38" s="306"/>
      <c r="D38" s="326"/>
      <c r="E38" s="327">
        <v>7</v>
      </c>
      <c r="F38" s="306"/>
      <c r="G38" s="328"/>
    </row>
    <row r="39" spans="2:7" ht="18" customHeight="1" x14ac:dyDescent="0.25">
      <c r="B39" s="329">
        <v>8</v>
      </c>
      <c r="C39" s="330"/>
      <c r="D39" s="331"/>
      <c r="E39" s="332">
        <v>8</v>
      </c>
      <c r="F39" s="333"/>
      <c r="G39" s="334"/>
    </row>
    <row r="40" spans="2:7" ht="18" customHeight="1" x14ac:dyDescent="0.25">
      <c r="B40" s="325">
        <v>9</v>
      </c>
      <c r="C40" s="306"/>
      <c r="D40" s="326"/>
      <c r="E40" s="327">
        <v>9</v>
      </c>
      <c r="F40" s="306"/>
      <c r="G40" s="328"/>
    </row>
    <row r="41" spans="2:7" ht="18" customHeight="1" x14ac:dyDescent="0.25">
      <c r="B41" s="329">
        <v>10</v>
      </c>
      <c r="C41" s="330"/>
      <c r="D41" s="331"/>
      <c r="E41" s="332">
        <v>10</v>
      </c>
      <c r="F41" s="333"/>
      <c r="G41" s="334"/>
    </row>
    <row r="42" spans="2:7" ht="18" customHeight="1" x14ac:dyDescent="0.25">
      <c r="B42" s="335">
        <v>11</v>
      </c>
      <c r="C42" s="306"/>
      <c r="D42" s="326"/>
      <c r="E42" s="336">
        <v>11</v>
      </c>
      <c r="F42" s="306"/>
      <c r="G42" s="328"/>
    </row>
    <row r="43" spans="2:7" ht="18" customHeight="1" x14ac:dyDescent="0.25">
      <c r="B43" s="329">
        <v>12</v>
      </c>
      <c r="C43" s="330"/>
      <c r="D43" s="331"/>
      <c r="E43" s="332">
        <v>12</v>
      </c>
      <c r="F43" s="337"/>
      <c r="G43" s="338"/>
    </row>
    <row r="44" spans="2:7" ht="18" customHeight="1" x14ac:dyDescent="0.25">
      <c r="B44" s="335">
        <v>13</v>
      </c>
      <c r="C44" s="306"/>
      <c r="D44" s="326"/>
      <c r="E44" s="336">
        <v>13</v>
      </c>
      <c r="F44" s="306"/>
      <c r="G44" s="328"/>
    </row>
    <row r="45" spans="2:7" ht="18" customHeight="1" x14ac:dyDescent="0.25">
      <c r="B45" s="329">
        <v>14</v>
      </c>
      <c r="C45" s="330"/>
      <c r="D45" s="331"/>
      <c r="E45" s="332">
        <v>14</v>
      </c>
      <c r="F45" s="337"/>
      <c r="G45" s="338"/>
    </row>
    <row r="46" spans="2:7" ht="18" customHeight="1" x14ac:dyDescent="0.25">
      <c r="B46" s="335">
        <v>15</v>
      </c>
      <c r="C46" s="306"/>
      <c r="D46" s="326"/>
      <c r="E46" s="336">
        <v>15</v>
      </c>
      <c r="F46" s="306"/>
      <c r="G46" s="328"/>
    </row>
    <row r="47" spans="2:7" ht="18" customHeight="1" x14ac:dyDescent="0.25">
      <c r="B47" s="329">
        <v>16</v>
      </c>
      <c r="C47" s="330"/>
      <c r="D47" s="331"/>
      <c r="E47" s="332">
        <v>16</v>
      </c>
      <c r="F47" s="337"/>
      <c r="G47" s="338"/>
    </row>
    <row r="48" spans="2:7" ht="18" customHeight="1" x14ac:dyDescent="0.25">
      <c r="B48" s="335">
        <v>17</v>
      </c>
      <c r="C48" s="306"/>
      <c r="D48" s="326"/>
      <c r="E48" s="336">
        <v>17</v>
      </c>
      <c r="F48" s="306"/>
      <c r="G48" s="328"/>
    </row>
    <row r="49" spans="2:7" ht="18" customHeight="1" x14ac:dyDescent="0.25">
      <c r="B49" s="329">
        <v>18</v>
      </c>
      <c r="C49" s="330"/>
      <c r="D49" s="331"/>
      <c r="E49" s="332">
        <v>18</v>
      </c>
      <c r="F49" s="337"/>
      <c r="G49" s="338"/>
    </row>
    <row r="50" spans="2:7" ht="18" customHeight="1" x14ac:dyDescent="0.25">
      <c r="B50" s="335">
        <v>19</v>
      </c>
      <c r="C50" s="306"/>
      <c r="D50" s="326"/>
      <c r="E50" s="336">
        <v>19</v>
      </c>
      <c r="F50" s="306"/>
      <c r="G50" s="328"/>
    </row>
    <row r="51" spans="2:7" ht="18" customHeight="1" thickBot="1" x14ac:dyDescent="0.3">
      <c r="B51" s="339">
        <v>20</v>
      </c>
      <c r="C51" s="340"/>
      <c r="D51" s="341"/>
      <c r="E51" s="342">
        <v>20</v>
      </c>
      <c r="F51" s="343"/>
      <c r="G51" s="344"/>
    </row>
    <row r="52" spans="2:7" ht="22.95" customHeight="1" x14ac:dyDescent="0.25"/>
  </sheetData>
  <mergeCells count="9">
    <mergeCell ref="B30:G30"/>
    <mergeCell ref="B31:C31"/>
    <mergeCell ref="E31:F31"/>
    <mergeCell ref="A3:G3"/>
    <mergeCell ref="A5:C5"/>
    <mergeCell ref="D5:G5"/>
    <mergeCell ref="B7:G7"/>
    <mergeCell ref="B8:C8"/>
    <mergeCell ref="E8:F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CC7E5-5964-4907-924E-1377DF27B268}">
  <sheetPr>
    <tabColor rgb="FF7030A0"/>
  </sheetPr>
  <dimension ref="A1:R32"/>
  <sheetViews>
    <sheetView showGridLines="0" topLeftCell="A4" workbookViewId="0">
      <selection activeCell="N22" sqref="N22"/>
    </sheetView>
  </sheetViews>
  <sheetFormatPr defaultColWidth="12.44140625" defaultRowHeight="15" x14ac:dyDescent="0.25"/>
  <cols>
    <col min="1" max="15" width="12.44140625" style="531"/>
    <col min="16" max="16" width="23.88671875" style="531" customWidth="1"/>
    <col min="17" max="17" width="47.6640625" style="531" customWidth="1"/>
    <col min="18" max="18" width="64.33203125" style="531" customWidth="1"/>
    <col min="19" max="16384" width="12.44140625" style="531"/>
  </cols>
  <sheetData>
    <row r="1" spans="1:18" ht="15.75" customHeight="1" x14ac:dyDescent="0.25">
      <c r="A1" s="918" t="s">
        <v>875</v>
      </c>
      <c r="B1" s="918"/>
      <c r="C1" s="918"/>
      <c r="D1" s="918"/>
      <c r="E1" s="918"/>
      <c r="F1" s="918"/>
      <c r="G1" s="918"/>
      <c r="H1" s="918"/>
      <c r="I1" s="918"/>
      <c r="J1" s="918"/>
    </row>
    <row r="2" spans="1:18" s="509" customFormat="1" ht="30.75" customHeight="1" x14ac:dyDescent="0.25">
      <c r="P2" s="531"/>
      <c r="Q2" s="531"/>
      <c r="R2" s="531"/>
    </row>
    <row r="3" spans="1:18" x14ac:dyDescent="0.25">
      <c r="B3" s="532"/>
      <c r="C3" s="532"/>
      <c r="D3" s="532"/>
      <c r="E3" s="532"/>
      <c r="F3" s="532"/>
      <c r="G3" s="532"/>
      <c r="H3" s="532"/>
      <c r="P3" s="509"/>
      <c r="Q3" s="509"/>
      <c r="R3" s="509"/>
    </row>
    <row r="4" spans="1:18" x14ac:dyDescent="0.25">
      <c r="P4" s="602" t="s">
        <v>1374</v>
      </c>
      <c r="Q4" s="602" t="s">
        <v>1375</v>
      </c>
      <c r="R4" s="602" t="s">
        <v>1376</v>
      </c>
    </row>
    <row r="5" spans="1:18" ht="26.4" x14ac:dyDescent="0.25">
      <c r="P5" s="603" t="s">
        <v>1358</v>
      </c>
      <c r="Q5" s="604" t="s">
        <v>1377</v>
      </c>
      <c r="R5" s="603" t="s">
        <v>1389</v>
      </c>
    </row>
    <row r="6" spans="1:18" s="533" customFormat="1" ht="26.4" x14ac:dyDescent="0.25">
      <c r="P6" s="603"/>
      <c r="Q6" s="603" t="s">
        <v>1378</v>
      </c>
      <c r="R6" s="603" t="s">
        <v>1390</v>
      </c>
    </row>
    <row r="7" spans="1:18" s="533" customFormat="1" ht="26.4" x14ac:dyDescent="0.25">
      <c r="P7" s="603"/>
      <c r="Q7" s="603" t="s">
        <v>1379</v>
      </c>
      <c r="R7" s="603" t="s">
        <v>1391</v>
      </c>
    </row>
    <row r="8" spans="1:18" s="533" customFormat="1" ht="26.4" x14ac:dyDescent="0.25">
      <c r="P8" s="603"/>
      <c r="Q8" s="603" t="s">
        <v>1380</v>
      </c>
      <c r="R8" s="603" t="s">
        <v>1392</v>
      </c>
    </row>
    <row r="9" spans="1:18" s="533" customFormat="1" x14ac:dyDescent="0.25">
      <c r="P9" s="603"/>
      <c r="Q9" s="603"/>
      <c r="R9" s="603"/>
    </row>
    <row r="10" spans="1:18" s="533" customFormat="1" ht="26.4" x14ac:dyDescent="0.25">
      <c r="P10" s="603" t="s">
        <v>1381</v>
      </c>
      <c r="Q10" s="603" t="s">
        <v>1393</v>
      </c>
      <c r="R10" s="603" t="s">
        <v>1394</v>
      </c>
    </row>
    <row r="11" spans="1:18" s="533" customFormat="1" ht="26.4" x14ac:dyDescent="0.25">
      <c r="Q11" s="603" t="s">
        <v>1382</v>
      </c>
      <c r="R11" s="603" t="s">
        <v>1402</v>
      </c>
    </row>
    <row r="12" spans="1:18" s="533" customFormat="1" ht="39.6" x14ac:dyDescent="0.25">
      <c r="P12" s="603"/>
      <c r="Q12" s="603" t="s">
        <v>1383</v>
      </c>
      <c r="R12" s="603" t="s">
        <v>1396</v>
      </c>
    </row>
    <row r="13" spans="1:18" s="533" customFormat="1" x14ac:dyDescent="0.25">
      <c r="P13" s="603"/>
      <c r="Q13" s="603"/>
      <c r="R13" s="603"/>
    </row>
    <row r="14" spans="1:18" s="533" customFormat="1" x14ac:dyDescent="0.25">
      <c r="P14" s="603" t="s">
        <v>1359</v>
      </c>
      <c r="Q14" s="603" t="s">
        <v>1384</v>
      </c>
      <c r="R14" s="603" t="s">
        <v>1403</v>
      </c>
    </row>
    <row r="15" spans="1:18" s="533" customFormat="1" x14ac:dyDescent="0.25">
      <c r="P15" s="603"/>
      <c r="Q15" s="603"/>
      <c r="R15" s="603"/>
    </row>
    <row r="16" spans="1:18" s="533" customFormat="1" ht="26.4" x14ac:dyDescent="0.25">
      <c r="P16" s="603" t="s">
        <v>1360</v>
      </c>
      <c r="Q16" s="603" t="s">
        <v>1385</v>
      </c>
      <c r="R16" s="603" t="s">
        <v>1397</v>
      </c>
    </row>
    <row r="17" spans="2:18" s="533" customFormat="1" ht="26.4" x14ac:dyDescent="0.25">
      <c r="P17" s="603"/>
      <c r="Q17" s="603" t="s">
        <v>1395</v>
      </c>
      <c r="R17" s="603" t="s">
        <v>1398</v>
      </c>
    </row>
    <row r="18" spans="2:18" s="533" customFormat="1" x14ac:dyDescent="0.25">
      <c r="P18" s="603"/>
      <c r="Q18" s="603"/>
      <c r="R18" s="603"/>
    </row>
    <row r="19" spans="2:18" s="533" customFormat="1" ht="26.4" x14ac:dyDescent="0.25">
      <c r="P19" s="603" t="s">
        <v>1386</v>
      </c>
      <c r="Q19" s="603" t="s">
        <v>1399</v>
      </c>
      <c r="R19" s="603" t="s">
        <v>1400</v>
      </c>
    </row>
    <row r="20" spans="2:18" s="533" customFormat="1" ht="26.4" x14ac:dyDescent="0.25">
      <c r="P20" s="603"/>
      <c r="Q20" s="603" t="s">
        <v>1387</v>
      </c>
      <c r="R20" s="603" t="s">
        <v>1401</v>
      </c>
    </row>
    <row r="21" spans="2:18" s="533" customFormat="1" x14ac:dyDescent="0.25">
      <c r="P21" s="603"/>
      <c r="Q21" s="603"/>
      <c r="R21" s="603"/>
    </row>
    <row r="22" spans="2:18" s="533" customFormat="1" ht="39.6" x14ac:dyDescent="0.25">
      <c r="P22" s="603" t="s">
        <v>1361</v>
      </c>
      <c r="Q22" s="603" t="s">
        <v>1388</v>
      </c>
      <c r="R22" s="603" t="s">
        <v>1404</v>
      </c>
    </row>
    <row r="23" spans="2:18" s="533" customFormat="1" x14ac:dyDescent="0.25">
      <c r="P23" s="603"/>
      <c r="Q23" s="603"/>
      <c r="R23" s="603"/>
    </row>
    <row r="24" spans="2:18" s="533" customFormat="1" x14ac:dyDescent="0.25">
      <c r="P24" s="603"/>
      <c r="Q24" s="603"/>
      <c r="R24" s="603"/>
    </row>
    <row r="25" spans="2:18" s="533" customFormat="1" x14ac:dyDescent="0.25">
      <c r="P25" s="603"/>
      <c r="Q25" s="603"/>
      <c r="R25" s="603"/>
    </row>
    <row r="26" spans="2:18" s="533" customFormat="1" x14ac:dyDescent="0.25">
      <c r="P26" s="603"/>
      <c r="Q26" s="603"/>
      <c r="R26" s="603"/>
    </row>
    <row r="27" spans="2:18" s="533" customFormat="1" x14ac:dyDescent="0.25">
      <c r="P27" s="603"/>
      <c r="Q27" s="531"/>
      <c r="R27" s="603"/>
    </row>
    <row r="28" spans="2:18" x14ac:dyDescent="0.25">
      <c r="R28" s="603"/>
    </row>
    <row r="29" spans="2:18" x14ac:dyDescent="0.25">
      <c r="R29" s="603"/>
    </row>
    <row r="30" spans="2:18" x14ac:dyDescent="0.25">
      <c r="R30" s="603"/>
    </row>
    <row r="31" spans="2:18" x14ac:dyDescent="0.25">
      <c r="B31" s="531" t="s">
        <v>38</v>
      </c>
      <c r="R31" s="603"/>
    </row>
    <row r="32" spans="2:18" x14ac:dyDescent="0.25">
      <c r="R32" s="603"/>
    </row>
  </sheetData>
  <mergeCells count="1">
    <mergeCell ref="A1:J1"/>
  </mergeCells>
  <pageMargins left="0.7" right="0.7" top="0.75" bottom="0.75" header="0.3" footer="0.3"/>
  <drawing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CBD8A-2B9C-492B-8110-C5E1056794B3}">
  <sheetPr>
    <tabColor rgb="FF7030A0"/>
  </sheetPr>
  <dimension ref="A1:H27"/>
  <sheetViews>
    <sheetView workbookViewId="0">
      <selection activeCell="H6" sqref="H6"/>
    </sheetView>
  </sheetViews>
  <sheetFormatPr defaultColWidth="9.109375" defaultRowHeight="13.2" x14ac:dyDescent="0.25"/>
  <cols>
    <col min="1" max="1" width="9.109375" style="509"/>
    <col min="2" max="2" width="13.6640625" style="509" bestFit="1" customWidth="1"/>
    <col min="3" max="3" width="36.6640625" style="509" customWidth="1"/>
    <col min="4" max="4" width="36.44140625" style="509" customWidth="1"/>
    <col min="5" max="5" width="48.33203125" style="509" bestFit="1" customWidth="1"/>
    <col min="6" max="6" width="52.33203125" style="509" bestFit="1" customWidth="1"/>
    <col min="7" max="16384" width="9.109375" style="509"/>
  </cols>
  <sheetData>
    <row r="1" spans="1:8" ht="21" x14ac:dyDescent="0.25">
      <c r="A1" s="922" t="s">
        <v>1427</v>
      </c>
      <c r="B1" s="923"/>
      <c r="C1" s="923"/>
      <c r="D1" s="923"/>
      <c r="E1" s="923"/>
      <c r="F1" s="924"/>
    </row>
    <row r="3" spans="1:8" s="534" customFormat="1" ht="79.95" customHeight="1" x14ac:dyDescent="0.25">
      <c r="A3" s="925" t="s">
        <v>1408</v>
      </c>
      <c r="B3" s="926"/>
      <c r="C3" s="926"/>
      <c r="D3" s="926"/>
      <c r="E3" s="926"/>
      <c r="F3" s="924"/>
      <c r="G3" s="611"/>
      <c r="H3" s="611"/>
    </row>
    <row r="4" spans="1:8" x14ac:dyDescent="0.25">
      <c r="E4" s="927" t="s">
        <v>1409</v>
      </c>
      <c r="F4" s="927" t="s">
        <v>1410</v>
      </c>
    </row>
    <row r="5" spans="1:8" s="508" customFormat="1" ht="13.8" x14ac:dyDescent="0.25">
      <c r="B5" s="612" t="s">
        <v>1411</v>
      </c>
      <c r="C5" s="535" t="s">
        <v>475</v>
      </c>
      <c r="D5" s="613" t="s">
        <v>488</v>
      </c>
      <c r="E5" s="927"/>
      <c r="F5" s="927"/>
    </row>
    <row r="6" spans="1:8" s="508" customFormat="1" ht="41.4" x14ac:dyDescent="0.25">
      <c r="B6" s="919" t="s">
        <v>1449</v>
      </c>
      <c r="C6" s="614" t="s">
        <v>1257</v>
      </c>
      <c r="D6" s="614" t="s">
        <v>1428</v>
      </c>
      <c r="E6" s="614" t="s">
        <v>1429</v>
      </c>
      <c r="F6" s="615">
        <v>8</v>
      </c>
    </row>
    <row r="7" spans="1:8" s="508" customFormat="1" ht="55.2" x14ac:dyDescent="0.25">
      <c r="B7" s="920"/>
      <c r="C7" s="614" t="s">
        <v>1258</v>
      </c>
      <c r="D7" s="614" t="s">
        <v>1413</v>
      </c>
      <c r="E7" s="614" t="s">
        <v>1412</v>
      </c>
      <c r="F7" s="615">
        <v>12</v>
      </c>
    </row>
    <row r="8" spans="1:8" s="508" customFormat="1" ht="69" x14ac:dyDescent="0.25">
      <c r="B8" s="920"/>
      <c r="C8" s="614" t="s">
        <v>1259</v>
      </c>
      <c r="D8" s="614" t="s">
        <v>1430</v>
      </c>
      <c r="E8" s="614" t="s">
        <v>1431</v>
      </c>
      <c r="F8" s="615">
        <v>2</v>
      </c>
    </row>
    <row r="9" spans="1:8" s="508" customFormat="1" ht="41.4" x14ac:dyDescent="0.25">
      <c r="B9" s="920"/>
      <c r="C9" s="614" t="s">
        <v>1260</v>
      </c>
      <c r="D9" s="614" t="s">
        <v>1261</v>
      </c>
      <c r="E9" s="614" t="s">
        <v>1414</v>
      </c>
      <c r="F9" s="615">
        <v>4</v>
      </c>
    </row>
    <row r="10" spans="1:8" s="508" customFormat="1" ht="110.4" x14ac:dyDescent="0.25">
      <c r="B10" s="920"/>
      <c r="C10" s="614" t="s">
        <v>1432</v>
      </c>
      <c r="D10" s="614" t="s">
        <v>1433</v>
      </c>
      <c r="E10" s="614" t="s">
        <v>1434</v>
      </c>
      <c r="F10" s="615">
        <v>1</v>
      </c>
    </row>
    <row r="11" spans="1:8" s="508" customFormat="1" ht="41.4" x14ac:dyDescent="0.25">
      <c r="B11" s="920"/>
      <c r="C11" s="614" t="s">
        <v>1435</v>
      </c>
      <c r="D11" s="614" t="s">
        <v>1262</v>
      </c>
      <c r="E11" s="614" t="s">
        <v>1436</v>
      </c>
      <c r="F11" s="615">
        <v>11</v>
      </c>
    </row>
    <row r="12" spans="1:8" s="508" customFormat="1" ht="55.2" x14ac:dyDescent="0.25">
      <c r="B12" s="920"/>
      <c r="C12" s="614" t="s">
        <v>1263</v>
      </c>
      <c r="D12" s="614" t="s">
        <v>1415</v>
      </c>
      <c r="E12" s="614" t="s">
        <v>1416</v>
      </c>
      <c r="F12" s="615">
        <v>6</v>
      </c>
    </row>
    <row r="13" spans="1:8" s="508" customFormat="1" ht="55.2" x14ac:dyDescent="0.25">
      <c r="B13" s="920"/>
      <c r="C13" s="614" t="s">
        <v>1264</v>
      </c>
      <c r="D13" s="614" t="s">
        <v>1437</v>
      </c>
      <c r="E13" s="614" t="s">
        <v>1417</v>
      </c>
      <c r="F13" s="615">
        <v>9</v>
      </c>
    </row>
    <row r="14" spans="1:8" s="508" customFormat="1" ht="55.2" x14ac:dyDescent="0.25">
      <c r="B14" s="920"/>
      <c r="C14" s="614" t="s">
        <v>1265</v>
      </c>
      <c r="D14" s="614" t="s">
        <v>1280</v>
      </c>
      <c r="E14" s="614" t="s">
        <v>1418</v>
      </c>
      <c r="F14" s="615">
        <v>7</v>
      </c>
    </row>
    <row r="15" spans="1:8" s="508" customFormat="1" ht="27.6" x14ac:dyDescent="0.25">
      <c r="B15" s="920"/>
      <c r="C15" s="614" t="s">
        <v>1266</v>
      </c>
      <c r="D15" s="614" t="s">
        <v>1267</v>
      </c>
      <c r="E15" s="614" t="s">
        <v>1438</v>
      </c>
      <c r="F15" s="615">
        <v>5</v>
      </c>
    </row>
    <row r="16" spans="1:8" s="508" customFormat="1" ht="27.6" x14ac:dyDescent="0.25">
      <c r="B16" s="920"/>
      <c r="C16" s="614" t="s">
        <v>1281</v>
      </c>
      <c r="D16" s="614" t="s">
        <v>1419</v>
      </c>
      <c r="E16" s="614" t="s">
        <v>1439</v>
      </c>
      <c r="F16" s="615">
        <v>3</v>
      </c>
    </row>
    <row r="17" spans="2:6" s="508" customFormat="1" ht="69" x14ac:dyDescent="0.25">
      <c r="B17" s="921"/>
      <c r="C17" s="614" t="s">
        <v>1441</v>
      </c>
      <c r="D17" s="614" t="s">
        <v>1440</v>
      </c>
      <c r="E17" s="614" t="s">
        <v>1442</v>
      </c>
      <c r="F17" s="615">
        <v>10</v>
      </c>
    </row>
    <row r="18" spans="2:6" s="508" customFormat="1" ht="69" x14ac:dyDescent="0.25">
      <c r="B18" s="919" t="s">
        <v>1278</v>
      </c>
      <c r="C18" s="616" t="s">
        <v>1420</v>
      </c>
      <c r="D18" s="617" t="s">
        <v>1268</v>
      </c>
      <c r="E18" s="616" t="s">
        <v>1450</v>
      </c>
      <c r="F18" s="615">
        <v>3</v>
      </c>
    </row>
    <row r="19" spans="2:6" s="508" customFormat="1" ht="96.6" x14ac:dyDescent="0.25">
      <c r="B19" s="920"/>
      <c r="C19" s="616" t="s">
        <v>1421</v>
      </c>
      <c r="D19" s="616" t="s">
        <v>1422</v>
      </c>
      <c r="E19" s="616" t="s">
        <v>1443</v>
      </c>
      <c r="F19" s="615">
        <v>5</v>
      </c>
    </row>
    <row r="20" spans="2:6" s="508" customFormat="1" ht="55.2" x14ac:dyDescent="0.25">
      <c r="B20" s="920"/>
      <c r="C20" s="616" t="s">
        <v>1423</v>
      </c>
      <c r="D20" s="616" t="s">
        <v>1269</v>
      </c>
      <c r="E20" s="617" t="s">
        <v>1444</v>
      </c>
      <c r="F20" s="615">
        <v>7</v>
      </c>
    </row>
    <row r="21" spans="2:6" ht="55.2" x14ac:dyDescent="0.25">
      <c r="B21" s="920"/>
      <c r="C21" s="616" t="s">
        <v>1282</v>
      </c>
      <c r="D21" s="616" t="s">
        <v>1445</v>
      </c>
      <c r="E21" s="617" t="s">
        <v>1446</v>
      </c>
      <c r="F21" s="615">
        <v>6</v>
      </c>
    </row>
    <row r="22" spans="2:6" ht="41.4" x14ac:dyDescent="0.25">
      <c r="B22" s="920"/>
      <c r="C22" s="616" t="s">
        <v>1424</v>
      </c>
      <c r="D22" s="616" t="s">
        <v>1270</v>
      </c>
      <c r="E22" s="616" t="s">
        <v>1454</v>
      </c>
      <c r="F22" s="615">
        <v>2</v>
      </c>
    </row>
    <row r="23" spans="2:6" ht="55.2" x14ac:dyDescent="0.25">
      <c r="B23" s="920"/>
      <c r="C23" s="616" t="s">
        <v>1271</v>
      </c>
      <c r="D23" s="616" t="s">
        <v>1272</v>
      </c>
      <c r="E23" s="616" t="s">
        <v>1451</v>
      </c>
      <c r="F23" s="615">
        <v>4</v>
      </c>
    </row>
    <row r="24" spans="2:6" ht="27.6" x14ac:dyDescent="0.25">
      <c r="B24" s="921"/>
      <c r="C24" s="616" t="s">
        <v>1273</v>
      </c>
      <c r="D24" s="616" t="s">
        <v>1274</v>
      </c>
      <c r="E24" s="616" t="s">
        <v>1452</v>
      </c>
      <c r="F24" s="615">
        <v>1</v>
      </c>
    </row>
    <row r="25" spans="2:6" ht="41.4" x14ac:dyDescent="0.25">
      <c r="B25" s="919" t="s">
        <v>1279</v>
      </c>
      <c r="C25" s="616" t="s">
        <v>1425</v>
      </c>
      <c r="D25" s="616" t="s">
        <v>1426</v>
      </c>
      <c r="E25" s="616" t="s">
        <v>1447</v>
      </c>
      <c r="F25" s="615">
        <v>3</v>
      </c>
    </row>
    <row r="26" spans="2:6" ht="55.2" x14ac:dyDescent="0.25">
      <c r="B26" s="920"/>
      <c r="C26" s="616" t="s">
        <v>1275</v>
      </c>
      <c r="D26" s="616" t="s">
        <v>1283</v>
      </c>
      <c r="E26" s="616" t="s">
        <v>1448</v>
      </c>
      <c r="F26" s="615">
        <v>1</v>
      </c>
    </row>
    <row r="27" spans="2:6" ht="55.2" x14ac:dyDescent="0.25">
      <c r="B27" s="921"/>
      <c r="C27" s="616" t="s">
        <v>1276</v>
      </c>
      <c r="D27" s="616" t="s">
        <v>1277</v>
      </c>
      <c r="E27" s="616" t="s">
        <v>1453</v>
      </c>
      <c r="F27" s="615">
        <v>2</v>
      </c>
    </row>
  </sheetData>
  <mergeCells count="7">
    <mergeCell ref="B6:B17"/>
    <mergeCell ref="B18:B24"/>
    <mergeCell ref="B25:B27"/>
    <mergeCell ref="A1:F1"/>
    <mergeCell ref="A3:F3"/>
    <mergeCell ref="E4:E5"/>
    <mergeCell ref="F4:F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rgb="FF7030A0"/>
  </sheetPr>
  <dimension ref="A1:J62"/>
  <sheetViews>
    <sheetView zoomScale="130" zoomScaleNormal="130" zoomScaleSheetLayoutView="100" workbookViewId="0">
      <selection activeCell="B12" sqref="B12"/>
    </sheetView>
  </sheetViews>
  <sheetFormatPr defaultRowHeight="13.2" x14ac:dyDescent="0.25"/>
  <cols>
    <col min="1" max="1" width="23" customWidth="1"/>
    <col min="2" max="2" width="28.33203125" customWidth="1"/>
    <col min="3" max="3" width="20.5546875" customWidth="1"/>
    <col min="4" max="4" width="14.6640625" customWidth="1"/>
    <col min="6" max="6" width="23.6640625" customWidth="1"/>
    <col min="7" max="7" width="19.6640625" customWidth="1"/>
    <col min="8" max="8" width="20.44140625" customWidth="1"/>
    <col min="9" max="9" width="24.33203125" customWidth="1"/>
  </cols>
  <sheetData>
    <row r="1" spans="1:9" s="31" customFormat="1" ht="21" x14ac:dyDescent="0.4">
      <c r="A1" s="457" t="s">
        <v>887</v>
      </c>
      <c r="B1" s="458"/>
      <c r="C1" s="458"/>
      <c r="D1" s="459"/>
      <c r="E1" s="460"/>
      <c r="F1" s="460"/>
      <c r="G1" s="460"/>
      <c r="H1" s="460"/>
      <c r="I1" s="460"/>
    </row>
    <row r="3" spans="1:9" s="453" customFormat="1" x14ac:dyDescent="0.25">
      <c r="A3" s="453" t="s">
        <v>489</v>
      </c>
    </row>
    <row r="4" spans="1:9" ht="13.8" thickBot="1" x14ac:dyDescent="0.3"/>
    <row r="5" spans="1:9" ht="14.25" customHeight="1" thickBot="1" x14ac:dyDescent="0.3">
      <c r="A5" s="946" t="s">
        <v>490</v>
      </c>
      <c r="B5" s="947"/>
      <c r="C5" s="947"/>
      <c r="D5" s="948"/>
      <c r="F5" s="946" t="s">
        <v>491</v>
      </c>
      <c r="G5" s="947"/>
      <c r="H5" s="947"/>
      <c r="I5" s="948"/>
    </row>
    <row r="6" spans="1:9" ht="14.25" customHeight="1" thickBot="1" x14ac:dyDescent="0.3">
      <c r="A6" s="452" t="s">
        <v>142</v>
      </c>
      <c r="B6" s="940" t="s">
        <v>888</v>
      </c>
      <c r="C6" s="941"/>
      <c r="D6" s="942"/>
      <c r="F6" s="452" t="s">
        <v>142</v>
      </c>
      <c r="G6" s="940" t="s">
        <v>889</v>
      </c>
      <c r="H6" s="941"/>
      <c r="I6" s="942"/>
    </row>
    <row r="7" spans="1:9" ht="14.4" thickBot="1" x14ac:dyDescent="0.3">
      <c r="A7" s="34" t="s">
        <v>105</v>
      </c>
      <c r="B7" s="940" t="s">
        <v>1297</v>
      </c>
      <c r="C7" s="941"/>
      <c r="D7" s="942"/>
      <c r="F7" s="449" t="s">
        <v>105</v>
      </c>
      <c r="G7" s="940" t="s">
        <v>1297</v>
      </c>
      <c r="H7" s="941"/>
      <c r="I7" s="942"/>
    </row>
    <row r="8" spans="1:9" ht="14.4" thickBot="1" x14ac:dyDescent="0.3">
      <c r="A8" s="34" t="s">
        <v>106</v>
      </c>
      <c r="B8" s="940" t="s">
        <v>890</v>
      </c>
      <c r="C8" s="941"/>
      <c r="D8" s="942"/>
      <c r="F8" s="449" t="s">
        <v>106</v>
      </c>
      <c r="G8" s="940" t="s">
        <v>891</v>
      </c>
      <c r="H8" s="941"/>
      <c r="I8" s="942"/>
    </row>
    <row r="9" spans="1:9" ht="14.4" thickBot="1" x14ac:dyDescent="0.3">
      <c r="A9" s="34" t="s">
        <v>107</v>
      </c>
      <c r="B9" s="940" t="s">
        <v>876</v>
      </c>
      <c r="C9" s="941"/>
      <c r="D9" s="942"/>
      <c r="F9" s="449" t="s">
        <v>107</v>
      </c>
      <c r="G9" s="940" t="s">
        <v>876</v>
      </c>
      <c r="H9" s="941"/>
      <c r="I9" s="942"/>
    </row>
    <row r="10" spans="1:9" ht="14.4" thickBot="1" x14ac:dyDescent="0.3">
      <c r="A10" s="234" t="s">
        <v>134</v>
      </c>
      <c r="B10" s="539">
        <v>0.95</v>
      </c>
      <c r="C10" s="234" t="s">
        <v>330</v>
      </c>
      <c r="D10" s="536" t="s">
        <v>1405</v>
      </c>
      <c r="F10" s="449" t="s">
        <v>134</v>
      </c>
      <c r="G10" s="539">
        <v>0.872</v>
      </c>
      <c r="H10" s="449" t="s">
        <v>330</v>
      </c>
      <c r="I10" s="536" t="s">
        <v>1405</v>
      </c>
    </row>
    <row r="11" spans="1:9" ht="18" customHeight="1" thickBot="1" x14ac:dyDescent="0.3">
      <c r="A11" s="34" t="s">
        <v>329</v>
      </c>
      <c r="B11" s="540" t="s">
        <v>877</v>
      </c>
      <c r="C11" s="234" t="s">
        <v>331</v>
      </c>
      <c r="D11" s="537"/>
      <c r="F11" s="449" t="s">
        <v>329</v>
      </c>
      <c r="G11" s="540" t="s">
        <v>877</v>
      </c>
      <c r="H11" s="449" t="s">
        <v>331</v>
      </c>
      <c r="I11" s="537"/>
    </row>
    <row r="12" spans="1:9" ht="14.4" thickBot="1" x14ac:dyDescent="0.3">
      <c r="A12" s="34" t="s">
        <v>108</v>
      </c>
      <c r="B12" s="539">
        <v>0.99</v>
      </c>
      <c r="C12" s="234" t="s">
        <v>332</v>
      </c>
      <c r="D12" s="538">
        <v>44531</v>
      </c>
      <c r="F12" s="449" t="s">
        <v>108</v>
      </c>
      <c r="G12" s="541">
        <v>0.93</v>
      </c>
      <c r="H12" s="449" t="s">
        <v>332</v>
      </c>
      <c r="I12" s="538">
        <v>44531</v>
      </c>
    </row>
    <row r="13" spans="1:9" ht="27.75" customHeight="1" thickBot="1" x14ac:dyDescent="0.3">
      <c r="A13" s="34" t="s">
        <v>109</v>
      </c>
      <c r="B13" s="940" t="s">
        <v>878</v>
      </c>
      <c r="C13" s="941"/>
      <c r="D13" s="942"/>
      <c r="F13" s="449" t="s">
        <v>109</v>
      </c>
      <c r="G13" s="940" t="s">
        <v>883</v>
      </c>
      <c r="H13" s="941"/>
      <c r="I13" s="942"/>
    </row>
    <row r="14" spans="1:9" ht="14.4" thickBot="1" x14ac:dyDescent="0.3">
      <c r="A14" s="34" t="s">
        <v>110</v>
      </c>
      <c r="B14" s="940" t="s">
        <v>879</v>
      </c>
      <c r="C14" s="941"/>
      <c r="D14" s="942"/>
      <c r="F14" s="449" t="s">
        <v>110</v>
      </c>
      <c r="G14" s="940" t="s">
        <v>879</v>
      </c>
      <c r="H14" s="941"/>
      <c r="I14" s="942"/>
    </row>
    <row r="15" spans="1:9" ht="14.4" thickBot="1" x14ac:dyDescent="0.3">
      <c r="A15" s="34" t="s">
        <v>111</v>
      </c>
      <c r="B15" s="940" t="s">
        <v>880</v>
      </c>
      <c r="C15" s="941"/>
      <c r="D15" s="942"/>
      <c r="F15" s="449" t="s">
        <v>111</v>
      </c>
      <c r="G15" s="940" t="s">
        <v>880</v>
      </c>
      <c r="H15" s="941"/>
      <c r="I15" s="942"/>
    </row>
    <row r="16" spans="1:9" ht="14.4" thickBot="1" x14ac:dyDescent="0.3">
      <c r="A16" s="34" t="s">
        <v>112</v>
      </c>
      <c r="B16" s="943" t="s">
        <v>881</v>
      </c>
      <c r="C16" s="944"/>
      <c r="D16" s="945"/>
      <c r="F16" s="449" t="s">
        <v>112</v>
      </c>
      <c r="G16" s="943" t="s">
        <v>881</v>
      </c>
      <c r="H16" s="944"/>
      <c r="I16" s="945"/>
    </row>
    <row r="17" spans="1:10" ht="33" customHeight="1" thickBot="1" x14ac:dyDescent="0.3">
      <c r="A17" s="34" t="s">
        <v>113</v>
      </c>
      <c r="B17" s="940" t="s">
        <v>882</v>
      </c>
      <c r="C17" s="941"/>
      <c r="D17" s="942"/>
      <c r="F17" s="449" t="s">
        <v>113</v>
      </c>
      <c r="G17" s="940" t="s">
        <v>882</v>
      </c>
      <c r="H17" s="941"/>
      <c r="I17" s="942"/>
    </row>
    <row r="18" spans="1:10" ht="13.95" customHeight="1" x14ac:dyDescent="0.25">
      <c r="A18" s="928" t="s">
        <v>114</v>
      </c>
      <c r="B18" s="930" t="s">
        <v>892</v>
      </c>
      <c r="C18" s="931"/>
      <c r="D18" s="932"/>
      <c r="F18" s="928" t="s">
        <v>114</v>
      </c>
      <c r="G18" s="930" t="s">
        <v>892</v>
      </c>
      <c r="H18" s="931"/>
      <c r="I18" s="932"/>
    </row>
    <row r="19" spans="1:10" ht="13.8" thickBot="1" x14ac:dyDescent="0.3">
      <c r="A19" s="929"/>
      <c r="B19" s="933"/>
      <c r="C19" s="934"/>
      <c r="D19" s="935"/>
      <c r="F19" s="929"/>
      <c r="G19" s="933"/>
      <c r="H19" s="934"/>
      <c r="I19" s="935"/>
    </row>
    <row r="20" spans="1:10" ht="13.95" customHeight="1" x14ac:dyDescent="0.25">
      <c r="A20" s="928" t="s">
        <v>115</v>
      </c>
      <c r="B20" s="949"/>
      <c r="C20" s="950"/>
      <c r="D20" s="951"/>
      <c r="F20" s="928" t="s">
        <v>115</v>
      </c>
      <c r="G20" s="930"/>
      <c r="H20" s="931"/>
      <c r="I20" s="932"/>
    </row>
    <row r="21" spans="1:10" ht="13.8" x14ac:dyDescent="0.25">
      <c r="A21" s="929"/>
      <c r="B21" s="952"/>
      <c r="C21" s="953"/>
      <c r="D21" s="954"/>
      <c r="F21" s="929"/>
      <c r="G21" s="937"/>
      <c r="H21" s="938"/>
      <c r="I21" s="939"/>
    </row>
    <row r="22" spans="1:10" ht="14.4" thickBot="1" x14ac:dyDescent="0.3">
      <c r="A22" s="936"/>
      <c r="B22" s="955"/>
      <c r="C22" s="956"/>
      <c r="D22" s="957"/>
      <c r="F22" s="936"/>
      <c r="G22" s="933"/>
      <c r="H22" s="934"/>
      <c r="I22" s="935"/>
    </row>
    <row r="24" spans="1:10" ht="13.8" thickBot="1" x14ac:dyDescent="0.3"/>
    <row r="25" spans="1:10" ht="14.4" customHeight="1" thickBot="1" x14ac:dyDescent="0.3">
      <c r="A25" s="946" t="s">
        <v>492</v>
      </c>
      <c r="B25" s="947"/>
      <c r="C25" s="947"/>
      <c r="D25" s="948"/>
      <c r="F25" s="946" t="s">
        <v>493</v>
      </c>
      <c r="G25" s="947"/>
      <c r="H25" s="947"/>
      <c r="I25" s="948"/>
    </row>
    <row r="26" spans="1:10" ht="14.4" thickBot="1" x14ac:dyDescent="0.3">
      <c r="A26" s="452" t="s">
        <v>142</v>
      </c>
      <c r="B26" s="940" t="s">
        <v>1296</v>
      </c>
      <c r="C26" s="941"/>
      <c r="D26" s="942"/>
      <c r="F26" s="452" t="s">
        <v>142</v>
      </c>
      <c r="G26" s="940" t="s">
        <v>1291</v>
      </c>
      <c r="H26" s="941"/>
      <c r="I26" s="942"/>
    </row>
    <row r="27" spans="1:10" ht="14.4" thickBot="1" x14ac:dyDescent="0.3">
      <c r="A27" s="449" t="s">
        <v>105</v>
      </c>
      <c r="B27" s="940" t="s">
        <v>1297</v>
      </c>
      <c r="C27" s="941"/>
      <c r="D27" s="942"/>
      <c r="F27" s="449" t="s">
        <v>105</v>
      </c>
      <c r="G27" s="940" t="s">
        <v>1299</v>
      </c>
      <c r="H27" s="941"/>
      <c r="I27" s="942"/>
    </row>
    <row r="28" spans="1:10" ht="14.4" thickBot="1" x14ac:dyDescent="0.3">
      <c r="A28" s="449" t="s">
        <v>106</v>
      </c>
      <c r="B28" s="940" t="s">
        <v>1288</v>
      </c>
      <c r="C28" s="941"/>
      <c r="D28" s="942"/>
      <c r="F28" s="449" t="s">
        <v>106</v>
      </c>
      <c r="G28" s="940" t="s">
        <v>1292</v>
      </c>
      <c r="H28" s="941"/>
      <c r="I28" s="942"/>
    </row>
    <row r="29" spans="1:10" ht="14.4" thickBot="1" x14ac:dyDescent="0.3">
      <c r="A29" s="449" t="s">
        <v>107</v>
      </c>
      <c r="B29" s="940" t="s">
        <v>1284</v>
      </c>
      <c r="C29" s="941"/>
      <c r="D29" s="942"/>
      <c r="F29" s="449" t="s">
        <v>107</v>
      </c>
      <c r="G29" s="940" t="s">
        <v>1284</v>
      </c>
      <c r="H29" s="941"/>
      <c r="I29" s="942"/>
      <c r="J29" s="156"/>
    </row>
    <row r="30" spans="1:10" ht="14.4" thickBot="1" x14ac:dyDescent="0.3">
      <c r="A30" s="449" t="s">
        <v>134</v>
      </c>
      <c r="B30" s="540" t="s">
        <v>1286</v>
      </c>
      <c r="C30" s="449" t="s">
        <v>330</v>
      </c>
      <c r="D30" s="536" t="s">
        <v>1405</v>
      </c>
      <c r="F30" s="449" t="s">
        <v>134</v>
      </c>
      <c r="G30" s="540" t="s">
        <v>1294</v>
      </c>
      <c r="H30" s="449" t="s">
        <v>330</v>
      </c>
      <c r="I30" s="536" t="s">
        <v>1405</v>
      </c>
    </row>
    <row r="31" spans="1:10" ht="14.4" thickBot="1" x14ac:dyDescent="0.3">
      <c r="A31" s="449" t="s">
        <v>329</v>
      </c>
      <c r="B31" s="540" t="s">
        <v>877</v>
      </c>
      <c r="C31" s="449" t="s">
        <v>331</v>
      </c>
      <c r="D31" s="537"/>
      <c r="F31" s="449" t="s">
        <v>329</v>
      </c>
      <c r="G31" s="540" t="s">
        <v>877</v>
      </c>
      <c r="H31" s="449" t="s">
        <v>331</v>
      </c>
      <c r="I31" s="537"/>
    </row>
    <row r="32" spans="1:10" ht="14.4" thickBot="1" x14ac:dyDescent="0.3">
      <c r="A32" s="449" t="s">
        <v>108</v>
      </c>
      <c r="B32" s="540" t="s">
        <v>1285</v>
      </c>
      <c r="C32" s="449" t="s">
        <v>332</v>
      </c>
      <c r="D32" s="538">
        <v>44531</v>
      </c>
      <c r="F32" s="449" t="s">
        <v>108</v>
      </c>
      <c r="G32" s="540" t="s">
        <v>1293</v>
      </c>
      <c r="H32" s="449" t="s">
        <v>332</v>
      </c>
      <c r="I32" s="538">
        <v>44531</v>
      </c>
    </row>
    <row r="33" spans="1:9" ht="14.4" thickBot="1" x14ac:dyDescent="0.3">
      <c r="A33" s="449" t="s">
        <v>109</v>
      </c>
      <c r="B33" s="940" t="s">
        <v>1303</v>
      </c>
      <c r="C33" s="941"/>
      <c r="D33" s="942"/>
      <c r="F33" s="449" t="s">
        <v>109</v>
      </c>
      <c r="G33" s="940" t="s">
        <v>1304</v>
      </c>
      <c r="H33" s="941"/>
      <c r="I33" s="942"/>
    </row>
    <row r="34" spans="1:9" ht="14.4" thickBot="1" x14ac:dyDescent="0.3">
      <c r="A34" s="449" t="s">
        <v>110</v>
      </c>
      <c r="B34" s="940" t="s">
        <v>879</v>
      </c>
      <c r="C34" s="941"/>
      <c r="D34" s="942"/>
      <c r="F34" s="449" t="s">
        <v>110</v>
      </c>
      <c r="G34" s="940" t="s">
        <v>879</v>
      </c>
      <c r="H34" s="941"/>
      <c r="I34" s="942"/>
    </row>
    <row r="35" spans="1:9" ht="14.4" thickBot="1" x14ac:dyDescent="0.3">
      <c r="A35" s="449" t="s">
        <v>111</v>
      </c>
      <c r="B35" s="940" t="s">
        <v>880</v>
      </c>
      <c r="C35" s="941"/>
      <c r="D35" s="942"/>
      <c r="F35" s="449" t="s">
        <v>111</v>
      </c>
      <c r="G35" s="940" t="s">
        <v>880</v>
      </c>
      <c r="H35" s="941"/>
      <c r="I35" s="942"/>
    </row>
    <row r="36" spans="1:9" ht="14.4" thickBot="1" x14ac:dyDescent="0.3">
      <c r="A36" s="449" t="s">
        <v>112</v>
      </c>
      <c r="B36" s="943" t="s">
        <v>881</v>
      </c>
      <c r="C36" s="944"/>
      <c r="D36" s="945"/>
      <c r="F36" s="449" t="s">
        <v>112</v>
      </c>
      <c r="G36" s="943" t="s">
        <v>881</v>
      </c>
      <c r="H36" s="944"/>
      <c r="I36" s="945"/>
    </row>
    <row r="37" spans="1:9" ht="31.95" customHeight="1" thickBot="1" x14ac:dyDescent="0.3">
      <c r="A37" s="449" t="s">
        <v>113</v>
      </c>
      <c r="B37" s="940" t="s">
        <v>882</v>
      </c>
      <c r="C37" s="941"/>
      <c r="D37" s="942"/>
      <c r="F37" s="449" t="s">
        <v>113</v>
      </c>
      <c r="G37" s="940" t="s">
        <v>882</v>
      </c>
      <c r="H37" s="941"/>
      <c r="I37" s="942"/>
    </row>
    <row r="38" spans="1:9" x14ac:dyDescent="0.25">
      <c r="A38" s="928" t="s">
        <v>114</v>
      </c>
      <c r="B38" s="930" t="s">
        <v>1287</v>
      </c>
      <c r="C38" s="931"/>
      <c r="D38" s="932"/>
      <c r="F38" s="928" t="s">
        <v>114</v>
      </c>
      <c r="G38" s="930" t="s">
        <v>1295</v>
      </c>
      <c r="H38" s="931"/>
      <c r="I38" s="932"/>
    </row>
    <row r="39" spans="1:9" ht="13.8" thickBot="1" x14ac:dyDescent="0.3">
      <c r="A39" s="929"/>
      <c r="B39" s="933"/>
      <c r="C39" s="934"/>
      <c r="D39" s="935"/>
      <c r="F39" s="929"/>
      <c r="G39" s="933"/>
      <c r="H39" s="934"/>
      <c r="I39" s="935"/>
    </row>
    <row r="40" spans="1:9" x14ac:dyDescent="0.25">
      <c r="A40" s="928" t="s">
        <v>115</v>
      </c>
      <c r="B40" s="930"/>
      <c r="C40" s="931"/>
      <c r="D40" s="932"/>
      <c r="F40" s="928" t="s">
        <v>115</v>
      </c>
      <c r="G40" s="930"/>
      <c r="H40" s="931"/>
      <c r="I40" s="932"/>
    </row>
    <row r="41" spans="1:9" x14ac:dyDescent="0.25">
      <c r="A41" s="929"/>
      <c r="B41" s="937"/>
      <c r="C41" s="938"/>
      <c r="D41" s="939"/>
      <c r="F41" s="929"/>
      <c r="G41" s="937"/>
      <c r="H41" s="938"/>
      <c r="I41" s="939"/>
    </row>
    <row r="42" spans="1:9" ht="13.8" thickBot="1" x14ac:dyDescent="0.3">
      <c r="A42" s="936"/>
      <c r="B42" s="933"/>
      <c r="C42" s="934"/>
      <c r="D42" s="935"/>
      <c r="F42" s="936"/>
      <c r="G42" s="933"/>
      <c r="H42" s="934"/>
      <c r="I42" s="935"/>
    </row>
    <row r="44" spans="1:9" ht="13.8" thickBot="1" x14ac:dyDescent="0.3"/>
    <row r="45" spans="1:9" ht="14.4" thickBot="1" x14ac:dyDescent="0.3">
      <c r="A45" s="946" t="s">
        <v>1289</v>
      </c>
      <c r="B45" s="947"/>
      <c r="C45" s="947"/>
      <c r="D45" s="948"/>
    </row>
    <row r="46" spans="1:9" ht="14.4" thickBot="1" x14ac:dyDescent="0.3">
      <c r="A46" s="452" t="s">
        <v>142</v>
      </c>
      <c r="B46" s="940" t="s">
        <v>1290</v>
      </c>
      <c r="C46" s="941"/>
      <c r="D46" s="942"/>
    </row>
    <row r="47" spans="1:9" ht="14.4" thickBot="1" x14ac:dyDescent="0.3">
      <c r="A47" s="601" t="s">
        <v>105</v>
      </c>
      <c r="B47" s="940" t="s">
        <v>1298</v>
      </c>
      <c r="C47" s="941"/>
      <c r="D47" s="942"/>
    </row>
    <row r="48" spans="1:9" ht="14.4" thickBot="1" x14ac:dyDescent="0.3">
      <c r="A48" s="601" t="s">
        <v>106</v>
      </c>
      <c r="B48" s="958"/>
      <c r="C48" s="959"/>
      <c r="D48" s="960"/>
    </row>
    <row r="49" spans="1:4" ht="14.4" thickBot="1" x14ac:dyDescent="0.3">
      <c r="A49" s="601" t="s">
        <v>107</v>
      </c>
      <c r="B49" s="940" t="s">
        <v>1284</v>
      </c>
      <c r="C49" s="941"/>
      <c r="D49" s="942"/>
    </row>
    <row r="50" spans="1:4" ht="14.4" thickBot="1" x14ac:dyDescent="0.3">
      <c r="A50" s="601" t="s">
        <v>134</v>
      </c>
      <c r="B50" s="540" t="s">
        <v>1300</v>
      </c>
      <c r="C50" s="601" t="s">
        <v>330</v>
      </c>
      <c r="D50" s="536" t="s">
        <v>1405</v>
      </c>
    </row>
    <row r="51" spans="1:4" ht="14.4" thickBot="1" x14ac:dyDescent="0.3">
      <c r="A51" s="601" t="s">
        <v>329</v>
      </c>
      <c r="B51" s="540" t="s">
        <v>877</v>
      </c>
      <c r="C51" s="601" t="s">
        <v>331</v>
      </c>
      <c r="D51" s="537"/>
    </row>
    <row r="52" spans="1:4" ht="14.4" thickBot="1" x14ac:dyDescent="0.3">
      <c r="A52" s="601" t="s">
        <v>108</v>
      </c>
      <c r="B52" s="540" t="s">
        <v>1301</v>
      </c>
      <c r="C52" s="601" t="s">
        <v>332</v>
      </c>
      <c r="D52" s="538">
        <v>44531</v>
      </c>
    </row>
    <row r="53" spans="1:4" ht="14.4" thickBot="1" x14ac:dyDescent="0.3">
      <c r="A53" s="601" t="s">
        <v>109</v>
      </c>
      <c r="B53" s="940" t="s">
        <v>1302</v>
      </c>
      <c r="C53" s="941"/>
      <c r="D53" s="942"/>
    </row>
    <row r="54" spans="1:4" ht="14.4" thickBot="1" x14ac:dyDescent="0.3">
      <c r="A54" s="601" t="s">
        <v>110</v>
      </c>
      <c r="B54" s="940" t="s">
        <v>1305</v>
      </c>
      <c r="C54" s="941"/>
      <c r="D54" s="942"/>
    </row>
    <row r="55" spans="1:4" ht="14.4" thickBot="1" x14ac:dyDescent="0.3">
      <c r="A55" s="601" t="s">
        <v>111</v>
      </c>
      <c r="B55" s="940" t="s">
        <v>880</v>
      </c>
      <c r="C55" s="941"/>
      <c r="D55" s="942"/>
    </row>
    <row r="56" spans="1:4" ht="14.4" thickBot="1" x14ac:dyDescent="0.3">
      <c r="A56" s="601" t="s">
        <v>112</v>
      </c>
      <c r="B56" s="943" t="s">
        <v>881</v>
      </c>
      <c r="C56" s="944"/>
      <c r="D56" s="945"/>
    </row>
    <row r="57" spans="1:4" ht="14.4" thickBot="1" x14ac:dyDescent="0.3">
      <c r="A57" s="601" t="s">
        <v>113</v>
      </c>
      <c r="B57" s="940" t="s">
        <v>882</v>
      </c>
      <c r="C57" s="941"/>
      <c r="D57" s="942"/>
    </row>
    <row r="58" spans="1:4" ht="12.75" customHeight="1" x14ac:dyDescent="0.25">
      <c r="A58" s="928" t="s">
        <v>114</v>
      </c>
      <c r="B58" s="930" t="s">
        <v>1295</v>
      </c>
      <c r="C58" s="931"/>
      <c r="D58" s="932"/>
    </row>
    <row r="59" spans="1:4" ht="13.8" thickBot="1" x14ac:dyDescent="0.3">
      <c r="A59" s="929"/>
      <c r="B59" s="933"/>
      <c r="C59" s="934"/>
      <c r="D59" s="935"/>
    </row>
    <row r="60" spans="1:4" x14ac:dyDescent="0.25">
      <c r="A60" s="928" t="s">
        <v>115</v>
      </c>
      <c r="B60" s="930"/>
      <c r="C60" s="931"/>
      <c r="D60" s="932"/>
    </row>
    <row r="61" spans="1:4" x14ac:dyDescent="0.25">
      <c r="A61" s="929"/>
      <c r="B61" s="937"/>
      <c r="C61" s="938"/>
      <c r="D61" s="939"/>
    </row>
    <row r="62" spans="1:4" ht="13.8" thickBot="1" x14ac:dyDescent="0.3">
      <c r="A62" s="936"/>
      <c r="B62" s="933"/>
      <c r="C62" s="934"/>
      <c r="D62" s="935"/>
    </row>
  </sheetData>
  <mergeCells count="85">
    <mergeCell ref="A58:A59"/>
    <mergeCell ref="B58:D58"/>
    <mergeCell ref="B59:D59"/>
    <mergeCell ref="A60:A62"/>
    <mergeCell ref="B60:D60"/>
    <mergeCell ref="B61:D61"/>
    <mergeCell ref="B62:D62"/>
    <mergeCell ref="B53:D53"/>
    <mergeCell ref="B54:D54"/>
    <mergeCell ref="B55:D55"/>
    <mergeCell ref="B56:D56"/>
    <mergeCell ref="B57:D57"/>
    <mergeCell ref="A45:D45"/>
    <mergeCell ref="B46:D46"/>
    <mergeCell ref="B47:D47"/>
    <mergeCell ref="B48:D48"/>
    <mergeCell ref="B49:D49"/>
    <mergeCell ref="B20:D20"/>
    <mergeCell ref="B21:D21"/>
    <mergeCell ref="B22:D22"/>
    <mergeCell ref="A5:D5"/>
    <mergeCell ref="F5:I5"/>
    <mergeCell ref="G6:I6"/>
    <mergeCell ref="A18:A19"/>
    <mergeCell ref="A20:A22"/>
    <mergeCell ref="B6:D6"/>
    <mergeCell ref="B7:D7"/>
    <mergeCell ref="B8:D8"/>
    <mergeCell ref="B9:D9"/>
    <mergeCell ref="B13:D13"/>
    <mergeCell ref="B14:D14"/>
    <mergeCell ref="B15:D15"/>
    <mergeCell ref="B16:D16"/>
    <mergeCell ref="B17:D17"/>
    <mergeCell ref="B18:D18"/>
    <mergeCell ref="B19:D19"/>
    <mergeCell ref="G13:I13"/>
    <mergeCell ref="G14:I14"/>
    <mergeCell ref="G15:I15"/>
    <mergeCell ref="G7:I7"/>
    <mergeCell ref="G8:I8"/>
    <mergeCell ref="G9:I9"/>
    <mergeCell ref="F20:F22"/>
    <mergeCell ref="G20:I20"/>
    <mergeCell ref="G21:I21"/>
    <mergeCell ref="G22:I22"/>
    <mergeCell ref="G16:I16"/>
    <mergeCell ref="G17:I17"/>
    <mergeCell ref="F18:F19"/>
    <mergeCell ref="G18:I18"/>
    <mergeCell ref="G19:I19"/>
    <mergeCell ref="A25:D25"/>
    <mergeCell ref="B26:D26"/>
    <mergeCell ref="B27:D27"/>
    <mergeCell ref="B28:D28"/>
    <mergeCell ref="B29:D29"/>
    <mergeCell ref="B33:D33"/>
    <mergeCell ref="B34:D34"/>
    <mergeCell ref="B35:D35"/>
    <mergeCell ref="B36:D36"/>
    <mergeCell ref="B37:D37"/>
    <mergeCell ref="A38:A39"/>
    <mergeCell ref="B38:D38"/>
    <mergeCell ref="B39:D39"/>
    <mergeCell ref="A40:A42"/>
    <mergeCell ref="B40:D40"/>
    <mergeCell ref="B41:D41"/>
    <mergeCell ref="B42:D42"/>
    <mergeCell ref="F25:I25"/>
    <mergeCell ref="G26:I26"/>
    <mergeCell ref="G27:I27"/>
    <mergeCell ref="G28:I28"/>
    <mergeCell ref="G29:I29"/>
    <mergeCell ref="G33:I33"/>
    <mergeCell ref="G34:I34"/>
    <mergeCell ref="G35:I35"/>
    <mergeCell ref="G36:I36"/>
    <mergeCell ref="G37:I37"/>
    <mergeCell ref="F38:F39"/>
    <mergeCell ref="G38:I38"/>
    <mergeCell ref="G39:I39"/>
    <mergeCell ref="F40:F42"/>
    <mergeCell ref="G40:I40"/>
    <mergeCell ref="G41:I41"/>
    <mergeCell ref="G42:I42"/>
  </mergeCells>
  <phoneticPr fontId="3" type="noConversion"/>
  <pageMargins left="0.75" right="0.75" top="1" bottom="1" header="0.5" footer="0.5"/>
  <pageSetup paperSize="9" orientation="portrait" horizontalDpi="4294967293" verticalDpi="300" r:id="rId1"/>
  <headerFooter alignWithMargins="0">
    <oddHeader xml:space="preserve">&amp;L&amp;A&amp;CProject: </oddHeader>
    <oddFooter>&amp;L©COER.LTD, www.coer.org.nz&amp;CPg. &amp;P of &amp;N&amp;R&amp;F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030A0"/>
  </sheetPr>
  <dimension ref="A1:V20"/>
  <sheetViews>
    <sheetView topLeftCell="B1" zoomScaleNormal="100" zoomScaleSheetLayoutView="100" workbookViewId="0">
      <selection activeCell="U7" sqref="U7"/>
    </sheetView>
  </sheetViews>
  <sheetFormatPr defaultRowHeight="13.2" x14ac:dyDescent="0.25"/>
  <cols>
    <col min="1" max="1" width="6.33203125" customWidth="1"/>
    <col min="2" max="2" width="69.5546875" customWidth="1"/>
    <col min="3" max="8" width="12.44140625" customWidth="1"/>
    <col min="9" max="9" width="11.44140625" customWidth="1"/>
    <col min="10" max="10" width="14.6640625" customWidth="1"/>
    <col min="11" max="11" width="10" bestFit="1" customWidth="1"/>
    <col min="12" max="12" width="10.5546875" bestFit="1" customWidth="1"/>
    <col min="16" max="16" width="7.88671875" bestFit="1" customWidth="1"/>
    <col min="17" max="17" width="11.6640625" bestFit="1" customWidth="1"/>
    <col min="18" max="18" width="8.6640625" bestFit="1" customWidth="1"/>
    <col min="19" max="19" width="11.33203125" bestFit="1" customWidth="1"/>
    <col min="20" max="20" width="11.109375" bestFit="1" customWidth="1"/>
    <col min="21" max="21" width="13.5546875" bestFit="1" customWidth="1"/>
  </cols>
  <sheetData>
    <row r="1" spans="1:22" s="31" customFormat="1" ht="21" x14ac:dyDescent="0.4">
      <c r="A1" s="199" t="s">
        <v>893</v>
      </c>
      <c r="B1" s="474"/>
      <c r="C1" s="474"/>
      <c r="D1" s="474"/>
      <c r="E1" s="474"/>
      <c r="F1" s="474"/>
      <c r="G1" s="474"/>
      <c r="H1" s="474"/>
      <c r="I1" s="474"/>
      <c r="J1" s="475"/>
      <c r="K1" s="476"/>
      <c r="L1" s="476"/>
      <c r="M1" s="476"/>
      <c r="N1" s="476"/>
      <c r="O1" s="476"/>
      <c r="P1" s="477"/>
      <c r="Q1" s="477"/>
      <c r="R1" s="477"/>
      <c r="S1" s="477"/>
      <c r="T1" s="477"/>
      <c r="U1" s="477"/>
      <c r="V1" s="477"/>
    </row>
    <row r="2" spans="1:22" x14ac:dyDescent="0.25">
      <c r="A2" s="3"/>
      <c r="B2" s="3"/>
      <c r="C2" s="3"/>
      <c r="D2" s="3"/>
      <c r="E2" s="3"/>
      <c r="F2" s="3"/>
      <c r="G2" s="3"/>
      <c r="H2" s="3"/>
      <c r="I2" s="3"/>
      <c r="J2" s="3"/>
      <c r="K2" s="3"/>
      <c r="L2" s="3"/>
      <c r="M2" s="3"/>
      <c r="N2" s="3"/>
      <c r="O2" s="3"/>
      <c r="P2" s="3"/>
      <c r="Q2" s="3"/>
      <c r="R2" s="3"/>
      <c r="S2" s="3"/>
      <c r="T2" s="3"/>
      <c r="U2" s="3"/>
      <c r="V2" s="3"/>
    </row>
    <row r="3" spans="1:22" ht="25.2" customHeight="1" x14ac:dyDescent="0.25">
      <c r="A3" s="961" t="s">
        <v>538</v>
      </c>
      <c r="B3" s="961"/>
      <c r="C3" s="961"/>
      <c r="D3" s="961"/>
      <c r="E3" s="961"/>
      <c r="F3" s="961"/>
      <c r="G3" s="961"/>
      <c r="H3" s="961"/>
      <c r="I3" s="961"/>
      <c r="J3" s="961"/>
      <c r="K3" s="961"/>
      <c r="L3" s="961"/>
      <c r="M3" s="961"/>
      <c r="N3" s="961"/>
      <c r="O3" s="961"/>
      <c r="P3" s="961"/>
      <c r="Q3" s="961"/>
      <c r="R3" s="961"/>
      <c r="S3" s="961"/>
      <c r="T3" s="961"/>
      <c r="U3" s="961"/>
      <c r="V3" s="3"/>
    </row>
    <row r="4" spans="1:22" ht="25.2" customHeight="1" x14ac:dyDescent="0.25">
      <c r="A4" s="470"/>
      <c r="B4" s="470"/>
      <c r="C4" s="481"/>
      <c r="D4" s="481"/>
      <c r="E4" s="481"/>
      <c r="F4" s="481"/>
      <c r="G4" s="481"/>
      <c r="H4" s="481"/>
      <c r="I4" s="470"/>
      <c r="J4" s="470"/>
      <c r="K4" s="470"/>
      <c r="L4" s="470"/>
      <c r="M4" s="470"/>
      <c r="N4" s="470"/>
      <c r="O4" s="470"/>
    </row>
    <row r="5" spans="1:22" ht="19.95" customHeight="1" x14ac:dyDescent="0.25">
      <c r="A5" s="450"/>
      <c r="B5" s="450"/>
      <c r="C5" s="965" t="s">
        <v>537</v>
      </c>
      <c r="D5" s="966"/>
      <c r="E5" s="966"/>
      <c r="F5" s="966"/>
      <c r="G5" s="966"/>
      <c r="H5" s="966"/>
      <c r="I5" s="966"/>
      <c r="J5" s="966"/>
      <c r="K5" s="966"/>
      <c r="L5" s="966"/>
      <c r="M5" s="966"/>
      <c r="N5" s="966"/>
      <c r="O5" s="966"/>
      <c r="P5" s="966"/>
      <c r="Q5" s="966"/>
      <c r="R5" s="966"/>
      <c r="S5" s="966"/>
      <c r="T5" s="966"/>
      <c r="U5" s="967"/>
    </row>
    <row r="6" spans="1:22" ht="28.95" customHeight="1" x14ac:dyDescent="0.25">
      <c r="A6" s="472" t="s">
        <v>497</v>
      </c>
      <c r="B6" s="473" t="s">
        <v>524</v>
      </c>
      <c r="C6" s="473">
        <v>2020</v>
      </c>
      <c r="D6" s="473">
        <v>2021</v>
      </c>
      <c r="E6" s="473" t="s">
        <v>564</v>
      </c>
      <c r="F6" s="473" t="s">
        <v>565</v>
      </c>
      <c r="G6" s="473" t="s">
        <v>566</v>
      </c>
      <c r="H6" s="473" t="s">
        <v>567</v>
      </c>
      <c r="I6" s="461" t="s">
        <v>525</v>
      </c>
      <c r="J6" s="461" t="s">
        <v>526</v>
      </c>
      <c r="K6" s="461" t="s">
        <v>527</v>
      </c>
      <c r="L6" s="461" t="s">
        <v>528</v>
      </c>
      <c r="M6" s="461" t="s">
        <v>529</v>
      </c>
      <c r="N6" s="461" t="s">
        <v>530</v>
      </c>
      <c r="O6" s="461" t="s">
        <v>531</v>
      </c>
      <c r="P6" s="471" t="s">
        <v>532</v>
      </c>
      <c r="Q6" s="471" t="s">
        <v>533</v>
      </c>
      <c r="R6" s="471" t="s">
        <v>534</v>
      </c>
      <c r="S6" s="471" t="s">
        <v>535</v>
      </c>
      <c r="T6" s="471" t="s">
        <v>536</v>
      </c>
      <c r="U6" s="471" t="s">
        <v>525</v>
      </c>
    </row>
    <row r="7" spans="1:22" ht="13.8" x14ac:dyDescent="0.25">
      <c r="A7" s="462">
        <v>1</v>
      </c>
      <c r="B7" s="451" t="s">
        <v>540</v>
      </c>
      <c r="C7" s="544">
        <v>0.15</v>
      </c>
      <c r="D7" s="548">
        <f>AVERAGE(I7:T7)</f>
        <v>0.10833333333333335</v>
      </c>
      <c r="E7" s="548">
        <f>AVERAGE(I7:K7)</f>
        <v>0.1466666666666667</v>
      </c>
      <c r="F7" s="548">
        <f>AVERAGE(L7:N7)</f>
        <v>0.13333333333333333</v>
      </c>
      <c r="G7" s="548">
        <f>AVERAGE(O7:Q7)</f>
        <v>9.6666666666666679E-2</v>
      </c>
      <c r="H7" s="548">
        <f>AVERAGE(R7:T7)</f>
        <v>5.6666666666666671E-2</v>
      </c>
      <c r="I7" s="544">
        <v>0.15</v>
      </c>
      <c r="J7" s="544">
        <v>0.14000000000000001</v>
      </c>
      <c r="K7" s="544">
        <v>0.15</v>
      </c>
      <c r="L7" s="544">
        <v>0.16</v>
      </c>
      <c r="M7" s="544">
        <v>0.14000000000000001</v>
      </c>
      <c r="N7" s="544">
        <v>0.1</v>
      </c>
      <c r="O7" s="544">
        <v>0.1</v>
      </c>
      <c r="P7" s="544">
        <v>0.11</v>
      </c>
      <c r="Q7" s="544">
        <v>0.08</v>
      </c>
      <c r="R7" s="544">
        <v>0.08</v>
      </c>
      <c r="S7" s="544">
        <v>0.05</v>
      </c>
      <c r="T7" s="544">
        <v>0.04</v>
      </c>
      <c r="U7" s="544">
        <v>0.04</v>
      </c>
    </row>
    <row r="8" spans="1:22" ht="13.8" x14ac:dyDescent="0.25">
      <c r="A8" s="462">
        <v>2</v>
      </c>
      <c r="B8" s="451" t="s">
        <v>541</v>
      </c>
      <c r="C8" s="544">
        <v>0.64</v>
      </c>
      <c r="D8" s="548">
        <f t="shared" ref="D8:D16" si="0">AVERAGE(I8:T8)</f>
        <v>0.70916666666666661</v>
      </c>
      <c r="E8" s="548">
        <f t="shared" ref="E8:E16" si="1">AVERAGE(I8:K8)</f>
        <v>0.64666666666666661</v>
      </c>
      <c r="F8" s="548">
        <f t="shared" ref="F8:F16" si="2">AVERAGE(L8:N8)</f>
        <v>0.66333333333333333</v>
      </c>
      <c r="G8" s="548">
        <f t="shared" ref="G8:G16" si="3">AVERAGE(O8:Q8)</f>
        <v>0.71666666666666667</v>
      </c>
      <c r="H8" s="548">
        <f t="shared" ref="H8:H16" si="4">AVERAGE(R8:T8)</f>
        <v>0.81</v>
      </c>
      <c r="I8" s="544">
        <v>0.65</v>
      </c>
      <c r="J8" s="544">
        <v>0.63</v>
      </c>
      <c r="K8" s="544">
        <v>0.66</v>
      </c>
      <c r="L8" s="544">
        <v>0.67</v>
      </c>
      <c r="M8" s="544">
        <v>0.62</v>
      </c>
      <c r="N8" s="544">
        <v>0.7</v>
      </c>
      <c r="O8" s="544">
        <v>0.68</v>
      </c>
      <c r="P8" s="544">
        <v>0.72</v>
      </c>
      <c r="Q8" s="544">
        <v>0.75</v>
      </c>
      <c r="R8" s="544">
        <v>0.78</v>
      </c>
      <c r="S8" s="544">
        <v>0.82</v>
      </c>
      <c r="T8" s="544">
        <v>0.83</v>
      </c>
      <c r="U8" s="544">
        <v>0.82</v>
      </c>
    </row>
    <row r="9" spans="1:22" ht="13.8" x14ac:dyDescent="0.25">
      <c r="A9" s="462">
        <v>3</v>
      </c>
      <c r="B9" s="451" t="s">
        <v>885</v>
      </c>
      <c r="C9" s="451">
        <v>34</v>
      </c>
      <c r="D9" s="543">
        <f t="shared" si="0"/>
        <v>24.916666666666668</v>
      </c>
      <c r="E9" s="543">
        <f t="shared" si="1"/>
        <v>39</v>
      </c>
      <c r="F9" s="543">
        <f t="shared" si="2"/>
        <v>27.666666666666668</v>
      </c>
      <c r="G9" s="543">
        <f t="shared" si="3"/>
        <v>19.666666666666668</v>
      </c>
      <c r="H9" s="543">
        <f t="shared" si="4"/>
        <v>13.333333333333334</v>
      </c>
      <c r="I9" s="451">
        <v>40</v>
      </c>
      <c r="J9" s="451">
        <v>41</v>
      </c>
      <c r="K9" s="451">
        <v>36</v>
      </c>
      <c r="L9" s="451">
        <v>37</v>
      </c>
      <c r="M9" s="451">
        <v>25</v>
      </c>
      <c r="N9" s="451">
        <v>21</v>
      </c>
      <c r="O9" s="451">
        <v>22</v>
      </c>
      <c r="P9" s="451">
        <v>20</v>
      </c>
      <c r="Q9" s="451">
        <v>17</v>
      </c>
      <c r="R9" s="451">
        <v>17</v>
      </c>
      <c r="S9" s="451">
        <v>11</v>
      </c>
      <c r="T9" s="451">
        <v>12</v>
      </c>
      <c r="U9" s="451">
        <v>9</v>
      </c>
    </row>
    <row r="10" spans="1:22" ht="13.8" x14ac:dyDescent="0.25">
      <c r="A10" s="462">
        <v>4</v>
      </c>
      <c r="B10" s="451" t="s">
        <v>886</v>
      </c>
      <c r="C10" s="451">
        <v>8</v>
      </c>
      <c r="D10" s="542">
        <f t="shared" si="0"/>
        <v>7.166666666666667</v>
      </c>
      <c r="E10" s="542">
        <f t="shared" si="1"/>
        <v>10</v>
      </c>
      <c r="F10" s="542">
        <f t="shared" si="2"/>
        <v>8</v>
      </c>
      <c r="G10" s="542">
        <f t="shared" si="3"/>
        <v>6.333333333333333</v>
      </c>
      <c r="H10" s="542">
        <f t="shared" si="4"/>
        <v>4.333333333333333</v>
      </c>
      <c r="I10" s="451">
        <v>12</v>
      </c>
      <c r="J10" s="451">
        <v>10</v>
      </c>
      <c r="K10" s="451">
        <v>8</v>
      </c>
      <c r="L10" s="451">
        <v>9</v>
      </c>
      <c r="M10" s="451">
        <v>7</v>
      </c>
      <c r="N10" s="451">
        <v>8</v>
      </c>
      <c r="O10" s="451">
        <v>6</v>
      </c>
      <c r="P10" s="451">
        <v>5</v>
      </c>
      <c r="Q10" s="451">
        <v>8</v>
      </c>
      <c r="R10" s="451">
        <v>5</v>
      </c>
      <c r="S10" s="451">
        <v>4</v>
      </c>
      <c r="T10" s="451">
        <v>4</v>
      </c>
      <c r="U10" s="451">
        <v>4</v>
      </c>
    </row>
    <row r="11" spans="1:22" ht="13.8" x14ac:dyDescent="0.25">
      <c r="A11" s="462">
        <v>5</v>
      </c>
      <c r="B11" s="451" t="s">
        <v>884</v>
      </c>
      <c r="C11" s="451">
        <v>40</v>
      </c>
      <c r="D11" s="549">
        <v>50</v>
      </c>
      <c r="E11" s="549">
        <v>38</v>
      </c>
      <c r="F11" s="549">
        <v>45</v>
      </c>
      <c r="G11" s="549">
        <v>54</v>
      </c>
      <c r="H11" s="549">
        <v>60</v>
      </c>
      <c r="I11" s="451">
        <v>35</v>
      </c>
      <c r="J11" s="451">
        <v>38</v>
      </c>
      <c r="K11" s="451">
        <v>41</v>
      </c>
      <c r="L11" s="451">
        <v>39</v>
      </c>
      <c r="M11" s="451">
        <v>43</v>
      </c>
      <c r="N11" s="451">
        <v>52</v>
      </c>
      <c r="O11" s="451">
        <v>56</v>
      </c>
      <c r="P11" s="451">
        <v>55</v>
      </c>
      <c r="Q11" s="451">
        <v>56</v>
      </c>
      <c r="R11" s="451">
        <v>57</v>
      </c>
      <c r="S11" s="451">
        <v>61</v>
      </c>
      <c r="T11" s="451">
        <v>62</v>
      </c>
      <c r="U11" s="451">
        <v>61</v>
      </c>
    </row>
    <row r="12" spans="1:22" ht="13.8" x14ac:dyDescent="0.25">
      <c r="A12" s="462">
        <v>6</v>
      </c>
      <c r="B12" s="451"/>
      <c r="C12" s="451">
        <v>0</v>
      </c>
      <c r="D12" s="451" t="e">
        <f t="shared" si="0"/>
        <v>#DIV/0!</v>
      </c>
      <c r="E12" s="451" t="e">
        <f t="shared" si="1"/>
        <v>#DIV/0!</v>
      </c>
      <c r="F12" s="451" t="e">
        <f t="shared" si="2"/>
        <v>#DIV/0!</v>
      </c>
      <c r="G12" s="451" t="e">
        <f t="shared" si="3"/>
        <v>#DIV/0!</v>
      </c>
      <c r="H12" s="451" t="e">
        <f t="shared" si="4"/>
        <v>#DIV/0!</v>
      </c>
      <c r="I12" s="451"/>
      <c r="J12" s="451"/>
      <c r="K12" s="451"/>
      <c r="L12" s="451"/>
      <c r="M12" s="451"/>
      <c r="N12" s="451"/>
      <c r="O12" s="451"/>
      <c r="P12" s="451"/>
      <c r="Q12" s="451"/>
      <c r="R12" s="451"/>
      <c r="S12" s="451"/>
      <c r="T12" s="451"/>
      <c r="U12" s="451"/>
    </row>
    <row r="13" spans="1:22" ht="13.8" x14ac:dyDescent="0.25">
      <c r="A13" s="462">
        <v>7</v>
      </c>
      <c r="B13" s="451"/>
      <c r="C13" s="451">
        <v>0</v>
      </c>
      <c r="D13" s="451" t="e">
        <f t="shared" si="0"/>
        <v>#DIV/0!</v>
      </c>
      <c r="E13" s="451" t="e">
        <f t="shared" si="1"/>
        <v>#DIV/0!</v>
      </c>
      <c r="F13" s="451" t="e">
        <f t="shared" si="2"/>
        <v>#DIV/0!</v>
      </c>
      <c r="G13" s="451" t="e">
        <f t="shared" si="3"/>
        <v>#DIV/0!</v>
      </c>
      <c r="H13" s="451" t="e">
        <f t="shared" si="4"/>
        <v>#DIV/0!</v>
      </c>
      <c r="I13" s="451"/>
      <c r="J13" s="451"/>
      <c r="K13" s="451"/>
      <c r="L13" s="451"/>
      <c r="M13" s="451"/>
      <c r="N13" s="451"/>
      <c r="O13" s="451"/>
      <c r="P13" s="451"/>
      <c r="Q13" s="451"/>
      <c r="R13" s="451"/>
      <c r="S13" s="451"/>
      <c r="T13" s="451"/>
      <c r="U13" s="451"/>
    </row>
    <row r="14" spans="1:22" ht="13.8" x14ac:dyDescent="0.25">
      <c r="A14" s="462">
        <v>8</v>
      </c>
      <c r="B14" s="451"/>
      <c r="C14" s="451">
        <v>0</v>
      </c>
      <c r="D14" s="451" t="e">
        <f t="shared" si="0"/>
        <v>#DIV/0!</v>
      </c>
      <c r="E14" s="451" t="e">
        <f t="shared" si="1"/>
        <v>#DIV/0!</v>
      </c>
      <c r="F14" s="451" t="e">
        <f t="shared" si="2"/>
        <v>#DIV/0!</v>
      </c>
      <c r="G14" s="451" t="e">
        <f t="shared" si="3"/>
        <v>#DIV/0!</v>
      </c>
      <c r="H14" s="451" t="e">
        <f t="shared" si="4"/>
        <v>#DIV/0!</v>
      </c>
      <c r="I14" s="451"/>
      <c r="J14" s="451"/>
      <c r="K14" s="451"/>
      <c r="L14" s="451"/>
      <c r="M14" s="451"/>
      <c r="N14" s="451"/>
      <c r="O14" s="451"/>
      <c r="P14" s="451"/>
      <c r="Q14" s="451"/>
      <c r="R14" s="451"/>
      <c r="S14" s="451"/>
      <c r="T14" s="451"/>
      <c r="U14" s="451"/>
    </row>
    <row r="15" spans="1:22" ht="13.8" x14ac:dyDescent="0.25">
      <c r="A15" s="462">
        <v>9</v>
      </c>
      <c r="B15" s="451"/>
      <c r="C15" s="451">
        <v>0</v>
      </c>
      <c r="D15" s="451" t="e">
        <f t="shared" si="0"/>
        <v>#DIV/0!</v>
      </c>
      <c r="E15" s="451" t="e">
        <f t="shared" si="1"/>
        <v>#DIV/0!</v>
      </c>
      <c r="F15" s="451" t="e">
        <f t="shared" si="2"/>
        <v>#DIV/0!</v>
      </c>
      <c r="G15" s="451" t="e">
        <f t="shared" si="3"/>
        <v>#DIV/0!</v>
      </c>
      <c r="H15" s="451" t="e">
        <f t="shared" si="4"/>
        <v>#DIV/0!</v>
      </c>
      <c r="I15" s="451"/>
      <c r="J15" s="451"/>
      <c r="K15" s="451"/>
      <c r="L15" s="451"/>
      <c r="M15" s="451"/>
      <c r="N15" s="451"/>
      <c r="O15" s="451"/>
      <c r="P15" s="451"/>
      <c r="Q15" s="451"/>
      <c r="R15" s="451"/>
      <c r="S15" s="451"/>
      <c r="T15" s="451"/>
      <c r="U15" s="451"/>
    </row>
    <row r="16" spans="1:22" ht="13.8" x14ac:dyDescent="0.25">
      <c r="A16" s="462">
        <v>10</v>
      </c>
      <c r="B16" s="451"/>
      <c r="C16" s="451">
        <v>0</v>
      </c>
      <c r="D16" s="451" t="e">
        <f t="shared" si="0"/>
        <v>#DIV/0!</v>
      </c>
      <c r="E16" s="451" t="e">
        <f t="shared" si="1"/>
        <v>#DIV/0!</v>
      </c>
      <c r="F16" s="451" t="e">
        <f t="shared" si="2"/>
        <v>#DIV/0!</v>
      </c>
      <c r="G16" s="451" t="e">
        <f t="shared" si="3"/>
        <v>#DIV/0!</v>
      </c>
      <c r="H16" s="451" t="e">
        <f t="shared" si="4"/>
        <v>#DIV/0!</v>
      </c>
      <c r="I16" s="451"/>
      <c r="J16" s="451"/>
      <c r="K16" s="451"/>
      <c r="L16" s="451"/>
      <c r="M16" s="451"/>
      <c r="N16" s="451"/>
      <c r="O16" s="451"/>
      <c r="P16" s="451"/>
      <c r="Q16" s="451"/>
      <c r="R16" s="451"/>
      <c r="S16" s="451"/>
      <c r="T16" s="451"/>
      <c r="U16" s="451"/>
    </row>
    <row r="17" spans="1:21" ht="13.8" x14ac:dyDescent="0.25">
      <c r="A17" s="57"/>
      <c r="B17" s="962"/>
      <c r="C17" s="963"/>
      <c r="D17" s="963"/>
      <c r="E17" s="963"/>
      <c r="F17" s="963"/>
      <c r="G17" s="963"/>
      <c r="H17" s="963"/>
      <c r="I17" s="963"/>
      <c r="J17" s="963"/>
      <c r="K17" s="963"/>
      <c r="L17" s="963"/>
      <c r="M17" s="963"/>
      <c r="N17" s="963"/>
      <c r="O17" s="963"/>
      <c r="P17" s="963"/>
      <c r="Q17" s="963"/>
      <c r="R17" s="963"/>
      <c r="S17" s="963"/>
      <c r="T17" s="963"/>
      <c r="U17" s="964"/>
    </row>
    <row r="18" spans="1:21" ht="81.599999999999994" x14ac:dyDescent="0.25">
      <c r="A18" s="57"/>
      <c r="B18" s="478" t="s">
        <v>539</v>
      </c>
      <c r="C18" s="546"/>
      <c r="D18" s="546"/>
      <c r="E18" s="546"/>
      <c r="F18" s="546"/>
      <c r="G18" s="546"/>
      <c r="H18" s="546"/>
      <c r="I18" s="547"/>
      <c r="J18" s="525" t="s">
        <v>542</v>
      </c>
      <c r="K18" s="525"/>
      <c r="L18" s="525" t="s">
        <v>543</v>
      </c>
      <c r="M18" s="525" t="s">
        <v>545</v>
      </c>
      <c r="N18" s="525" t="s">
        <v>546</v>
      </c>
      <c r="O18" s="525" t="s">
        <v>544</v>
      </c>
      <c r="P18" s="525" t="s">
        <v>547</v>
      </c>
      <c r="Q18" s="525"/>
      <c r="R18" s="525"/>
      <c r="S18" s="525" t="s">
        <v>548</v>
      </c>
      <c r="T18" s="525"/>
      <c r="U18" s="525"/>
    </row>
    <row r="19" spans="1:21" ht="13.8" x14ac:dyDescent="0.25">
      <c r="A19" s="57"/>
      <c r="B19" s="57"/>
      <c r="C19" s="57"/>
      <c r="D19" s="57"/>
      <c r="E19" s="57"/>
      <c r="F19" s="57"/>
      <c r="G19" s="57"/>
      <c r="H19" s="57"/>
      <c r="I19" s="57"/>
      <c r="J19" s="57"/>
      <c r="K19" s="57"/>
      <c r="L19" s="57"/>
      <c r="M19" s="57"/>
      <c r="N19" s="57"/>
      <c r="O19" s="57"/>
    </row>
    <row r="20" spans="1:21" ht="13.8" x14ac:dyDescent="0.25">
      <c r="A20" s="57"/>
      <c r="B20" s="57"/>
      <c r="C20" s="57"/>
      <c r="D20" s="57"/>
      <c r="E20" s="57"/>
      <c r="F20" s="57"/>
      <c r="G20" s="57"/>
      <c r="H20" s="57"/>
      <c r="I20" s="57"/>
      <c r="J20" s="57"/>
      <c r="K20" s="57"/>
      <c r="L20" s="57"/>
      <c r="M20" s="57"/>
      <c r="N20" s="57"/>
      <c r="O20" s="57"/>
    </row>
  </sheetData>
  <mergeCells count="3">
    <mergeCell ref="A3:U3"/>
    <mergeCell ref="B17:U17"/>
    <mergeCell ref="C5:U5"/>
  </mergeCells>
  <phoneticPr fontId="3" type="noConversion"/>
  <pageMargins left="0.75" right="0.75" top="1" bottom="1" header="0.5" footer="0.5"/>
  <pageSetup paperSize="9" orientation="portrait" horizontalDpi="4294967293" verticalDpi="300" r:id="rId1"/>
  <headerFooter alignWithMargins="0">
    <oddHeader xml:space="preserve">&amp;L&amp;A&amp;CProject: </oddHeader>
    <oddFooter>&amp;L©COER.LTD, www.coer.org.nz&amp;CPg. &amp;P of &amp;N&amp;R&amp;F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D11DA-D74C-4392-B657-8770A5DB2C75}">
  <sheetPr>
    <tabColor rgb="FF7030A0"/>
  </sheetPr>
  <dimension ref="A1:U3"/>
  <sheetViews>
    <sheetView workbookViewId="0">
      <selection activeCell="Q129" sqref="Q129"/>
    </sheetView>
  </sheetViews>
  <sheetFormatPr defaultColWidth="9.109375" defaultRowHeight="13.2" x14ac:dyDescent="0.25"/>
  <cols>
    <col min="1" max="16384" width="9.109375" style="509"/>
  </cols>
  <sheetData>
    <row r="1" spans="1:21" s="609" customFormat="1" ht="21" x14ac:dyDescent="0.4">
      <c r="A1" s="605" t="s">
        <v>1406</v>
      </c>
      <c r="B1" s="606"/>
      <c r="C1" s="606"/>
      <c r="D1" s="606"/>
      <c r="E1" s="606"/>
      <c r="F1" s="606"/>
      <c r="G1" s="606"/>
      <c r="H1" s="606"/>
      <c r="I1" s="606"/>
      <c r="J1" s="607"/>
      <c r="K1" s="608"/>
      <c r="L1" s="608"/>
      <c r="M1" s="608"/>
      <c r="N1" s="608"/>
      <c r="O1" s="608"/>
    </row>
    <row r="3" spans="1:21" ht="17.399999999999999" customHeight="1" x14ac:dyDescent="0.3">
      <c r="A3" s="968" t="s">
        <v>1407</v>
      </c>
      <c r="B3" s="968"/>
      <c r="C3" s="968"/>
      <c r="D3" s="968"/>
      <c r="E3" s="968"/>
      <c r="F3" s="968"/>
      <c r="G3" s="968"/>
      <c r="H3" s="968"/>
      <c r="I3" s="968"/>
      <c r="J3" s="968"/>
      <c r="K3" s="968"/>
      <c r="L3" s="968"/>
      <c r="M3" s="968"/>
      <c r="N3" s="968"/>
      <c r="O3" s="968"/>
      <c r="P3" s="968"/>
      <c r="Q3" s="968"/>
      <c r="R3" s="968"/>
      <c r="S3" s="968"/>
      <c r="T3" s="968"/>
      <c r="U3" s="968"/>
    </row>
  </sheetData>
  <mergeCells count="1">
    <mergeCell ref="A3:U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FFFF00"/>
    <pageSetUpPr fitToPage="1"/>
  </sheetPr>
  <dimension ref="A1:R43"/>
  <sheetViews>
    <sheetView zoomScale="60" zoomScaleNormal="60" workbookViewId="0">
      <pane xSplit="2" ySplit="4" topLeftCell="C5" activePane="bottomRight" state="frozen"/>
      <selection pane="topRight" activeCell="C1" sqref="C1"/>
      <selection pane="bottomLeft" activeCell="A4" sqref="A4"/>
      <selection pane="bottomRight" activeCell="B8" sqref="B8"/>
    </sheetView>
  </sheetViews>
  <sheetFormatPr defaultRowHeight="13.2" x14ac:dyDescent="0.25"/>
  <cols>
    <col min="1" max="1" width="19.21875" style="4" customWidth="1"/>
    <col min="2" max="2" width="25.44140625" customWidth="1"/>
    <col min="3" max="3" width="15.33203125" customWidth="1"/>
    <col min="4" max="4" width="12.109375" customWidth="1"/>
    <col min="5" max="5" width="11.6640625" customWidth="1"/>
    <col min="6" max="6" width="12.6640625" customWidth="1"/>
    <col min="7" max="7" width="8.5546875" style="2" customWidth="1"/>
    <col min="8" max="8" width="14.5546875" customWidth="1"/>
    <col min="9" max="9" width="9.6640625" customWidth="1"/>
    <col min="10" max="10" width="10.33203125" customWidth="1"/>
    <col min="11" max="11" width="12.109375" customWidth="1"/>
    <col min="12" max="12" width="11" hidden="1" customWidth="1"/>
    <col min="13" max="13" width="13.88671875" hidden="1" customWidth="1"/>
    <col min="14" max="14" width="12.33203125" customWidth="1"/>
    <col min="15" max="15" width="12" bestFit="1" customWidth="1"/>
    <col min="16" max="16" width="12.44140625" customWidth="1"/>
    <col min="18" max="18" width="18.5546875" customWidth="1"/>
  </cols>
  <sheetData>
    <row r="1" spans="1:18" s="12" customFormat="1" ht="20.399999999999999" customHeight="1" x14ac:dyDescent="0.4">
      <c r="A1" s="969" t="s">
        <v>1003</v>
      </c>
      <c r="B1" s="970"/>
      <c r="C1" s="970"/>
      <c r="D1" s="970"/>
      <c r="E1" s="970"/>
      <c r="F1" s="970"/>
      <c r="G1" s="970"/>
      <c r="H1" s="970"/>
      <c r="I1" s="970"/>
      <c r="J1" s="970"/>
      <c r="K1" s="970"/>
      <c r="L1" s="970"/>
      <c r="M1" s="970"/>
      <c r="N1" s="970"/>
      <c r="O1" s="970"/>
      <c r="P1" s="970"/>
      <c r="Q1" s="970"/>
      <c r="R1" s="971"/>
    </row>
    <row r="2" spans="1:18" ht="13.8" thickBot="1" x14ac:dyDescent="0.3"/>
    <row r="3" spans="1:18" s="5" customFormat="1" ht="30.75" customHeight="1" thickBot="1" x14ac:dyDescent="0.3">
      <c r="A3" s="647" t="s">
        <v>9</v>
      </c>
      <c r="B3" s="647" t="s">
        <v>327</v>
      </c>
      <c r="C3" s="647" t="s">
        <v>140</v>
      </c>
      <c r="D3" s="647" t="s">
        <v>139</v>
      </c>
      <c r="E3" s="647" t="s">
        <v>137</v>
      </c>
      <c r="F3" s="647"/>
      <c r="G3" s="647"/>
      <c r="H3" s="647" t="s">
        <v>141</v>
      </c>
      <c r="I3" s="647" t="s">
        <v>0</v>
      </c>
      <c r="J3" s="647" t="s">
        <v>1</v>
      </c>
      <c r="K3" s="669" t="s">
        <v>2</v>
      </c>
      <c r="L3" s="669" t="s">
        <v>11</v>
      </c>
      <c r="M3" s="669"/>
      <c r="N3" s="669" t="s">
        <v>138</v>
      </c>
      <c r="O3" s="669" t="s">
        <v>36</v>
      </c>
      <c r="P3" s="669"/>
      <c r="Q3" s="669"/>
      <c r="R3" s="647" t="s">
        <v>290</v>
      </c>
    </row>
    <row r="4" spans="1:18" s="5" customFormat="1" ht="33.75" customHeight="1" thickBot="1" x14ac:dyDescent="0.3">
      <c r="A4" s="647"/>
      <c r="B4" s="647"/>
      <c r="C4" s="647"/>
      <c r="D4" s="647"/>
      <c r="E4" s="215" t="s">
        <v>53</v>
      </c>
      <c r="F4" s="215" t="s">
        <v>20</v>
      </c>
      <c r="G4" s="215" t="s">
        <v>59</v>
      </c>
      <c r="H4" s="647"/>
      <c r="I4" s="647"/>
      <c r="J4" s="647"/>
      <c r="K4" s="669"/>
      <c r="L4" s="219" t="s">
        <v>7</v>
      </c>
      <c r="M4" s="219" t="s">
        <v>8</v>
      </c>
      <c r="N4" s="669"/>
      <c r="O4" s="219" t="s">
        <v>53</v>
      </c>
      <c r="P4" s="219" t="s">
        <v>20</v>
      </c>
      <c r="Q4" s="219" t="s">
        <v>54</v>
      </c>
      <c r="R4" s="647"/>
    </row>
    <row r="5" spans="1:18" ht="75.599999999999994" customHeight="1" thickBot="1" x14ac:dyDescent="0.3">
      <c r="A5" s="221" t="s">
        <v>1455</v>
      </c>
      <c r="B5" s="139" t="s">
        <v>1461</v>
      </c>
      <c r="C5" s="512" t="s">
        <v>1463</v>
      </c>
      <c r="D5" s="141">
        <v>10</v>
      </c>
      <c r="E5" s="554">
        <f>D5*CA!$H$3</f>
        <v>1050</v>
      </c>
      <c r="F5" s="141">
        <v>0</v>
      </c>
      <c r="G5" s="141">
        <v>0</v>
      </c>
      <c r="H5" s="139" t="s">
        <v>1465</v>
      </c>
      <c r="I5" s="553">
        <v>44648</v>
      </c>
      <c r="J5" s="553">
        <v>44650</v>
      </c>
      <c r="K5" s="553">
        <v>44294</v>
      </c>
      <c r="L5" s="140"/>
      <c r="M5" s="140"/>
      <c r="N5" s="141">
        <v>12</v>
      </c>
      <c r="O5" s="554">
        <f>N5*CA!$H$3</f>
        <v>1260</v>
      </c>
      <c r="P5" s="141">
        <v>0</v>
      </c>
      <c r="Q5" s="141">
        <v>0</v>
      </c>
      <c r="R5" s="139" t="s">
        <v>937</v>
      </c>
    </row>
    <row r="6" spans="1:18" ht="69.599999999999994" thickBot="1" x14ac:dyDescent="0.3">
      <c r="A6" s="610" t="s">
        <v>1456</v>
      </c>
      <c r="B6" s="139" t="s">
        <v>1462</v>
      </c>
      <c r="C6" s="512" t="s">
        <v>1464</v>
      </c>
      <c r="D6" s="511">
        <v>10</v>
      </c>
      <c r="E6" s="554">
        <f>D6*CA!$H$3</f>
        <v>1050</v>
      </c>
      <c r="F6" s="511">
        <v>0</v>
      </c>
      <c r="G6" s="511">
        <v>0</v>
      </c>
      <c r="H6" s="139" t="s">
        <v>1465</v>
      </c>
      <c r="I6" s="553">
        <v>44650</v>
      </c>
      <c r="J6" s="553">
        <v>44656</v>
      </c>
      <c r="K6" s="553">
        <v>44661</v>
      </c>
      <c r="L6" s="512"/>
      <c r="M6" s="512"/>
      <c r="N6" s="511">
        <v>10</v>
      </c>
      <c r="O6" s="554">
        <f>N6*CA!$H$3</f>
        <v>1050</v>
      </c>
      <c r="P6" s="511">
        <v>0</v>
      </c>
      <c r="Q6" s="511">
        <v>0</v>
      </c>
      <c r="R6" s="139"/>
    </row>
    <row r="7" spans="1:18" ht="46.2" customHeight="1" thickBot="1" x14ac:dyDescent="0.3">
      <c r="A7" s="973" t="s">
        <v>1457</v>
      </c>
      <c r="B7" s="139" t="s">
        <v>1466</v>
      </c>
      <c r="C7" s="512" t="s">
        <v>1467</v>
      </c>
      <c r="D7" s="141">
        <v>40</v>
      </c>
      <c r="E7" s="554">
        <f>D7*CA!$H$3</f>
        <v>4200</v>
      </c>
      <c r="F7" s="141">
        <v>0</v>
      </c>
      <c r="G7" s="141">
        <v>0</v>
      </c>
      <c r="H7" s="139" t="s">
        <v>1465</v>
      </c>
      <c r="I7" s="553">
        <v>44301</v>
      </c>
      <c r="J7" s="553">
        <v>44676</v>
      </c>
      <c r="K7" s="553">
        <v>44316</v>
      </c>
      <c r="L7" s="140"/>
      <c r="M7" s="140"/>
      <c r="N7" s="141">
        <v>50</v>
      </c>
      <c r="O7" s="554">
        <f>N7*CA!$H$3</f>
        <v>5250</v>
      </c>
      <c r="P7" s="141">
        <v>0</v>
      </c>
      <c r="Q7" s="141">
        <v>0</v>
      </c>
      <c r="R7" s="139" t="s">
        <v>938</v>
      </c>
    </row>
    <row r="8" spans="1:18" ht="82.8" customHeight="1" thickBot="1" x14ac:dyDescent="0.3">
      <c r="A8" s="975"/>
      <c r="B8" s="139" t="s">
        <v>1468</v>
      </c>
      <c r="C8" s="512" t="s">
        <v>1469</v>
      </c>
      <c r="D8" s="511">
        <v>16</v>
      </c>
      <c r="E8" s="554">
        <f>D8*CA!$H$3</f>
        <v>1680</v>
      </c>
      <c r="F8" s="511">
        <v>0</v>
      </c>
      <c r="G8" s="511">
        <v>0</v>
      </c>
      <c r="H8" s="139" t="s">
        <v>1465</v>
      </c>
      <c r="I8" s="553">
        <v>44316</v>
      </c>
      <c r="J8" s="553">
        <v>44681</v>
      </c>
      <c r="K8" s="553">
        <v>44330</v>
      </c>
      <c r="L8" s="512"/>
      <c r="M8" s="512"/>
      <c r="N8" s="511">
        <v>16</v>
      </c>
      <c r="O8" s="554">
        <f>N8*CA!$H$3</f>
        <v>1680</v>
      </c>
      <c r="P8" s="511">
        <v>0</v>
      </c>
      <c r="Q8" s="511">
        <v>0</v>
      </c>
      <c r="R8" s="139"/>
    </row>
    <row r="9" spans="1:18" ht="78" customHeight="1" thickBot="1" x14ac:dyDescent="0.3">
      <c r="A9" s="975"/>
      <c r="B9" s="139" t="s">
        <v>1492</v>
      </c>
      <c r="C9" s="512" t="s">
        <v>1493</v>
      </c>
      <c r="D9" s="511">
        <v>21</v>
      </c>
      <c r="E9" s="554">
        <f>D9*CA!$H$3</f>
        <v>2205</v>
      </c>
      <c r="F9" s="511">
        <v>0</v>
      </c>
      <c r="G9" s="511">
        <v>0</v>
      </c>
      <c r="H9" s="139" t="s">
        <v>1465</v>
      </c>
      <c r="I9" s="553">
        <v>44682</v>
      </c>
      <c r="J9" s="553">
        <v>44695</v>
      </c>
      <c r="K9" s="553">
        <v>44695</v>
      </c>
      <c r="L9" s="512"/>
      <c r="M9" s="512"/>
      <c r="N9" s="511">
        <v>32</v>
      </c>
      <c r="O9" s="554">
        <f>N9*CA!$H$3</f>
        <v>3360</v>
      </c>
      <c r="P9" s="511">
        <v>0</v>
      </c>
      <c r="Q9" s="511">
        <v>0</v>
      </c>
      <c r="R9" s="139"/>
    </row>
    <row r="10" spans="1:18" ht="45.6" customHeight="1" thickBot="1" x14ac:dyDescent="0.3">
      <c r="A10" s="974"/>
      <c r="B10" s="139" t="s">
        <v>1470</v>
      </c>
      <c r="C10" s="512" t="s">
        <v>929</v>
      </c>
      <c r="D10" s="511">
        <v>5</v>
      </c>
      <c r="E10" s="554">
        <f>D10*CA!$H$3</f>
        <v>525</v>
      </c>
      <c r="F10" s="511">
        <v>0</v>
      </c>
      <c r="G10" s="511">
        <v>0</v>
      </c>
      <c r="H10" s="139" t="s">
        <v>1465</v>
      </c>
      <c r="I10" s="553">
        <v>44330</v>
      </c>
      <c r="J10" s="553">
        <v>44696</v>
      </c>
      <c r="K10" s="553">
        <v>44699</v>
      </c>
      <c r="L10" s="512"/>
      <c r="M10" s="512"/>
      <c r="N10" s="511">
        <v>8</v>
      </c>
      <c r="O10" s="554">
        <f>N10*CA!$H$3</f>
        <v>840</v>
      </c>
      <c r="P10" s="511">
        <v>0</v>
      </c>
      <c r="Q10" s="511">
        <v>0</v>
      </c>
      <c r="R10" s="139"/>
    </row>
    <row r="11" spans="1:18" ht="65.400000000000006" customHeight="1" thickBot="1" x14ac:dyDescent="0.3">
      <c r="A11" s="972" t="s">
        <v>1458</v>
      </c>
      <c r="B11" s="139" t="s">
        <v>1471</v>
      </c>
      <c r="C11" s="512" t="s">
        <v>1472</v>
      </c>
      <c r="D11" s="141">
        <v>4</v>
      </c>
      <c r="E11" s="554">
        <f>D11*CA!$H$3</f>
        <v>420</v>
      </c>
      <c r="F11" s="141">
        <v>0</v>
      </c>
      <c r="G11" s="141">
        <v>0</v>
      </c>
      <c r="H11" s="139" t="s">
        <v>1465</v>
      </c>
      <c r="I11" s="553">
        <v>44699</v>
      </c>
      <c r="J11" s="553">
        <v>44699</v>
      </c>
      <c r="K11" s="553">
        <v>44703</v>
      </c>
      <c r="L11" s="140"/>
      <c r="M11" s="140"/>
      <c r="N11" s="141">
        <v>5</v>
      </c>
      <c r="O11" s="554">
        <f>N11*CA!$H$3</f>
        <v>525</v>
      </c>
      <c r="P11" s="141">
        <v>0</v>
      </c>
      <c r="Q11" s="141">
        <v>0</v>
      </c>
      <c r="R11" s="139"/>
    </row>
    <row r="12" spans="1:18" ht="100.8" customHeight="1" thickBot="1" x14ac:dyDescent="0.3">
      <c r="A12" s="972"/>
      <c r="B12" s="139" t="s">
        <v>1474</v>
      </c>
      <c r="C12" s="512" t="s">
        <v>1475</v>
      </c>
      <c r="D12" s="511">
        <v>5</v>
      </c>
      <c r="E12" s="554">
        <v>420</v>
      </c>
      <c r="F12" s="511">
        <v>0</v>
      </c>
      <c r="G12" s="511">
        <v>0</v>
      </c>
      <c r="H12" s="139" t="s">
        <v>1465</v>
      </c>
      <c r="I12" s="553">
        <v>44700</v>
      </c>
      <c r="J12" s="553">
        <v>44707</v>
      </c>
      <c r="K12" s="553">
        <v>44707</v>
      </c>
      <c r="L12" s="512"/>
      <c r="M12" s="512"/>
      <c r="N12" s="511">
        <v>5</v>
      </c>
      <c r="O12" s="554">
        <v>525</v>
      </c>
      <c r="P12" s="511">
        <v>0</v>
      </c>
      <c r="Q12" s="511">
        <v>0</v>
      </c>
      <c r="R12" s="139"/>
    </row>
    <row r="13" spans="1:18" ht="121.8" customHeight="1" thickBot="1" x14ac:dyDescent="0.3">
      <c r="A13" s="972"/>
      <c r="B13" s="139" t="s">
        <v>1476</v>
      </c>
      <c r="C13" s="512" t="s">
        <v>1473</v>
      </c>
      <c r="D13" s="141">
        <v>12</v>
      </c>
      <c r="E13" s="554">
        <f>D13*CA!$H$3</f>
        <v>1260</v>
      </c>
      <c r="F13" s="141">
        <v>0</v>
      </c>
      <c r="G13" s="141">
        <v>0</v>
      </c>
      <c r="H13" s="139" t="s">
        <v>1465</v>
      </c>
      <c r="I13" s="553">
        <v>44708</v>
      </c>
      <c r="J13" s="553">
        <v>44720</v>
      </c>
      <c r="K13" s="553">
        <v>44727</v>
      </c>
      <c r="L13" s="140"/>
      <c r="M13" s="140"/>
      <c r="N13" s="141">
        <v>14</v>
      </c>
      <c r="O13" s="554">
        <f>N13*CA!$H$3</f>
        <v>1470</v>
      </c>
      <c r="P13" s="141">
        <v>0</v>
      </c>
      <c r="Q13" s="141">
        <v>0</v>
      </c>
      <c r="R13" s="139" t="s">
        <v>939</v>
      </c>
    </row>
    <row r="14" spans="1:18" ht="72.599999999999994" customHeight="1" thickBot="1" x14ac:dyDescent="0.3">
      <c r="A14" s="973" t="s">
        <v>1459</v>
      </c>
      <c r="B14" s="139" t="s">
        <v>1477</v>
      </c>
      <c r="C14" s="512" t="s">
        <v>1478</v>
      </c>
      <c r="D14" s="141">
        <v>20</v>
      </c>
      <c r="E14" s="554">
        <f>D14*CA!$H$3</f>
        <v>2100</v>
      </c>
      <c r="F14" s="141">
        <v>0</v>
      </c>
      <c r="G14" s="141">
        <v>0</v>
      </c>
      <c r="H14" s="139" t="s">
        <v>1465</v>
      </c>
      <c r="I14" s="553">
        <v>44708</v>
      </c>
      <c r="J14" s="553">
        <v>44727</v>
      </c>
      <c r="K14" s="553">
        <v>44737</v>
      </c>
      <c r="L14" s="140"/>
      <c r="M14" s="140"/>
      <c r="N14" s="141">
        <v>32</v>
      </c>
      <c r="O14" s="554">
        <f>N14*CA!$H$3</f>
        <v>3360</v>
      </c>
      <c r="P14" s="141">
        <v>0</v>
      </c>
      <c r="Q14" s="141">
        <v>0</v>
      </c>
      <c r="R14" s="139" t="s">
        <v>940</v>
      </c>
    </row>
    <row r="15" spans="1:18" ht="102.6" customHeight="1" thickBot="1" x14ac:dyDescent="0.3">
      <c r="A15" s="974"/>
      <c r="B15" s="139" t="s">
        <v>1306</v>
      </c>
      <c r="C15" s="512" t="s">
        <v>1480</v>
      </c>
      <c r="D15" s="141">
        <v>26</v>
      </c>
      <c r="E15" s="554">
        <f>D15*CA!$H$3</f>
        <v>2730</v>
      </c>
      <c r="F15" s="141">
        <v>2500</v>
      </c>
      <c r="G15" s="141">
        <v>0</v>
      </c>
      <c r="H15" s="139" t="s">
        <v>1465</v>
      </c>
      <c r="I15" s="553">
        <v>44367</v>
      </c>
      <c r="J15" s="553">
        <v>44418</v>
      </c>
      <c r="K15" s="553">
        <v>44785</v>
      </c>
      <c r="L15" s="140"/>
      <c r="M15" s="143"/>
      <c r="N15" s="141">
        <v>36</v>
      </c>
      <c r="O15" s="554">
        <f>N15*CA!$H$3</f>
        <v>3780</v>
      </c>
      <c r="P15" s="141">
        <v>6873</v>
      </c>
      <c r="Q15" s="141">
        <v>0</v>
      </c>
      <c r="R15" s="139" t="s">
        <v>1479</v>
      </c>
    </row>
    <row r="16" spans="1:18" ht="66.599999999999994" customHeight="1" thickBot="1" x14ac:dyDescent="0.3">
      <c r="A16" s="221" t="s">
        <v>1460</v>
      </c>
      <c r="B16" s="139" t="s">
        <v>1481</v>
      </c>
      <c r="C16" s="512" t="s">
        <v>1482</v>
      </c>
      <c r="D16" s="141">
        <v>21</v>
      </c>
      <c r="E16" s="554">
        <f>D16*CA!$H$3</f>
        <v>2205</v>
      </c>
      <c r="F16" s="141">
        <v>0</v>
      </c>
      <c r="G16" s="141">
        <v>0</v>
      </c>
      <c r="H16" s="139" t="s">
        <v>1465</v>
      </c>
      <c r="I16" s="553">
        <v>44732</v>
      </c>
      <c r="J16" s="553">
        <v>44783</v>
      </c>
      <c r="K16" s="553">
        <v>44786</v>
      </c>
      <c r="L16" s="140"/>
      <c r="M16" s="140"/>
      <c r="N16" s="141">
        <v>24</v>
      </c>
      <c r="O16" s="554">
        <f>N16*CA!$H$3</f>
        <v>2520</v>
      </c>
      <c r="P16" s="141">
        <v>0</v>
      </c>
      <c r="Q16" s="141">
        <v>0</v>
      </c>
      <c r="R16" s="139" t="s">
        <v>941</v>
      </c>
    </row>
    <row r="17" spans="1:18" ht="76.8" customHeight="1" thickBot="1" x14ac:dyDescent="0.3">
      <c r="A17" s="973" t="s">
        <v>28</v>
      </c>
      <c r="B17" s="139" t="s">
        <v>1483</v>
      </c>
      <c r="C17" s="512" t="s">
        <v>1478</v>
      </c>
      <c r="D17" s="141">
        <v>8</v>
      </c>
      <c r="E17" s="554">
        <f>D17*CA!$H$3</f>
        <v>840</v>
      </c>
      <c r="F17" s="141">
        <v>0</v>
      </c>
      <c r="G17" s="141">
        <v>0</v>
      </c>
      <c r="H17" s="139" t="s">
        <v>1465</v>
      </c>
      <c r="I17" s="553">
        <v>44783</v>
      </c>
      <c r="J17" s="553">
        <v>44788</v>
      </c>
      <c r="K17" s="553">
        <v>44788</v>
      </c>
      <c r="L17" s="140"/>
      <c r="M17" s="140"/>
      <c r="N17" s="141">
        <v>12</v>
      </c>
      <c r="O17" s="554">
        <f>N17*CA!$H$3</f>
        <v>1260</v>
      </c>
      <c r="P17" s="141">
        <v>0</v>
      </c>
      <c r="Q17" s="141">
        <v>0</v>
      </c>
      <c r="R17" s="139" t="s">
        <v>942</v>
      </c>
    </row>
    <row r="18" spans="1:18" ht="32.4" customHeight="1" thickBot="1" x14ac:dyDescent="0.3">
      <c r="A18" s="974"/>
      <c r="B18" s="139" t="s">
        <v>1484</v>
      </c>
      <c r="C18" s="512" t="s">
        <v>1485</v>
      </c>
      <c r="D18" s="511">
        <v>8</v>
      </c>
      <c r="E18" s="554">
        <f>D18*CA!$H$3</f>
        <v>840</v>
      </c>
      <c r="F18" s="511">
        <v>0</v>
      </c>
      <c r="G18" s="511">
        <v>0</v>
      </c>
      <c r="H18" s="139" t="s">
        <v>1465</v>
      </c>
      <c r="I18" s="553">
        <v>44788</v>
      </c>
      <c r="J18" s="553">
        <v>44791</v>
      </c>
      <c r="K18" s="553">
        <v>44791</v>
      </c>
      <c r="L18" s="512"/>
      <c r="M18" s="512"/>
      <c r="N18" s="511">
        <v>6</v>
      </c>
      <c r="O18" s="554">
        <f>N18*CA!$H$3</f>
        <v>630</v>
      </c>
      <c r="P18" s="511">
        <v>0</v>
      </c>
      <c r="Q18" s="511">
        <v>0</v>
      </c>
      <c r="R18" s="139"/>
    </row>
    <row r="19" spans="1:18" ht="49.95" customHeight="1" thickBot="1" x14ac:dyDescent="0.3">
      <c r="A19" s="221" t="s">
        <v>167</v>
      </c>
      <c r="B19" s="139" t="s">
        <v>943</v>
      </c>
      <c r="C19" s="512" t="s">
        <v>1486</v>
      </c>
      <c r="D19" s="141">
        <v>5</v>
      </c>
      <c r="E19" s="554">
        <f>D19*CA!$H$3</f>
        <v>525</v>
      </c>
      <c r="F19" s="141">
        <v>0</v>
      </c>
      <c r="G19" s="141">
        <v>0</v>
      </c>
      <c r="H19" s="139" t="s">
        <v>1465</v>
      </c>
      <c r="I19" s="553">
        <v>44793</v>
      </c>
      <c r="J19" s="553">
        <v>44793</v>
      </c>
      <c r="K19" s="553">
        <v>44793</v>
      </c>
      <c r="L19" s="140"/>
      <c r="M19" s="140"/>
      <c r="N19" s="141">
        <v>8</v>
      </c>
      <c r="O19" s="554">
        <f>N19*CA!$H$3</f>
        <v>840</v>
      </c>
      <c r="P19" s="141">
        <v>0</v>
      </c>
      <c r="Q19" s="141">
        <v>0</v>
      </c>
      <c r="R19" s="139" t="s">
        <v>944</v>
      </c>
    </row>
    <row r="20" spans="1:18" ht="55.8" thickBot="1" x14ac:dyDescent="0.3">
      <c r="A20" s="221" t="s">
        <v>29</v>
      </c>
      <c r="B20" s="139" t="s">
        <v>1491</v>
      </c>
      <c r="C20" s="512" t="s">
        <v>1487</v>
      </c>
      <c r="D20" s="141">
        <v>6</v>
      </c>
      <c r="E20" s="554">
        <f>D20*CA!$H$3</f>
        <v>630</v>
      </c>
      <c r="F20" s="141">
        <v>0</v>
      </c>
      <c r="G20" s="141">
        <v>0</v>
      </c>
      <c r="H20" s="139" t="s">
        <v>1465</v>
      </c>
      <c r="I20" s="553">
        <v>44797</v>
      </c>
      <c r="J20" s="553">
        <v>44797</v>
      </c>
      <c r="K20" s="553">
        <v>44797</v>
      </c>
      <c r="L20" s="140"/>
      <c r="M20" s="143"/>
      <c r="N20" s="141">
        <v>6</v>
      </c>
      <c r="O20" s="554">
        <f>N20*CA!$H$3</f>
        <v>630</v>
      </c>
      <c r="P20" s="141">
        <v>0</v>
      </c>
      <c r="Q20" s="141">
        <v>0</v>
      </c>
      <c r="R20" s="139" t="s">
        <v>945</v>
      </c>
    </row>
    <row r="21" spans="1:18" s="11" customFormat="1" ht="14.4" thickBot="1" x14ac:dyDescent="0.3">
      <c r="A21" s="220" t="s">
        <v>6</v>
      </c>
      <c r="B21" s="50"/>
      <c r="C21" s="145"/>
      <c r="D21" s="147">
        <f>SUM(D5:D20)</f>
        <v>217</v>
      </c>
      <c r="E21" s="146">
        <f>SUM(E5:E20)</f>
        <v>22680</v>
      </c>
      <c r="F21" s="146">
        <f>SUM(F5:F20)</f>
        <v>2500</v>
      </c>
      <c r="G21" s="146">
        <f>SUM(G5:G20)</f>
        <v>0</v>
      </c>
      <c r="H21" s="50"/>
      <c r="I21" s="50"/>
      <c r="J21" s="50"/>
      <c r="K21" s="67"/>
      <c r="L21" s="67"/>
      <c r="M21" s="148">
        <f>SUM(M11:M20)</f>
        <v>0</v>
      </c>
      <c r="N21" s="149">
        <f>SUM(N5:N20)</f>
        <v>276</v>
      </c>
      <c r="O21" s="148">
        <f>SUM(O5:O20)</f>
        <v>28980</v>
      </c>
      <c r="P21" s="148">
        <f>SUM(P5:P20)</f>
        <v>6873</v>
      </c>
      <c r="Q21" s="148">
        <f>SUM(Q5:Q20)</f>
        <v>0</v>
      </c>
      <c r="R21" s="50"/>
    </row>
    <row r="22" spans="1:18" ht="13.8" x14ac:dyDescent="0.25">
      <c r="A22" s="3"/>
      <c r="C22" s="3"/>
      <c r="M22" s="7"/>
      <c r="N22" s="8"/>
      <c r="O22" s="9"/>
    </row>
    <row r="23" spans="1:18" x14ac:dyDescent="0.25">
      <c r="A23" s="13"/>
      <c r="B23" s="12"/>
    </row>
    <row r="24" spans="1:18" x14ac:dyDescent="0.25">
      <c r="A24" s="13"/>
      <c r="B24" s="12"/>
    </row>
    <row r="25" spans="1:18" x14ac:dyDescent="0.25">
      <c r="A25" s="13"/>
      <c r="B25" s="12"/>
    </row>
    <row r="26" spans="1:18" x14ac:dyDescent="0.25">
      <c r="A26" s="14"/>
      <c r="B26" s="12"/>
    </row>
    <row r="27" spans="1:18" x14ac:dyDescent="0.25">
      <c r="A27" s="13"/>
      <c r="B27" s="15"/>
    </row>
    <row r="28" spans="1:18" x14ac:dyDescent="0.25">
      <c r="A28" s="13"/>
      <c r="B28" s="16"/>
    </row>
    <row r="29" spans="1:18" x14ac:dyDescent="0.25">
      <c r="A29" s="13"/>
      <c r="B29" s="16"/>
    </row>
    <row r="30" spans="1:18" x14ac:dyDescent="0.25">
      <c r="A30" s="13"/>
      <c r="B30" s="16"/>
    </row>
    <row r="31" spans="1:18" x14ac:dyDescent="0.25">
      <c r="A31" s="12"/>
      <c r="B31" s="12"/>
    </row>
    <row r="32" spans="1:18" x14ac:dyDescent="0.25">
      <c r="A32" s="14"/>
      <c r="B32" s="12"/>
    </row>
    <row r="33" spans="1:14" x14ac:dyDescent="0.25">
      <c r="A33" s="13"/>
      <c r="B33" s="17"/>
    </row>
    <row r="34" spans="1:14" x14ac:dyDescent="0.25">
      <c r="A34" s="13"/>
      <c r="B34" s="18"/>
    </row>
    <row r="35" spans="1:14" x14ac:dyDescent="0.25">
      <c r="A35" s="13"/>
      <c r="B35" s="18"/>
    </row>
    <row r="36" spans="1:14" x14ac:dyDescent="0.25">
      <c r="A36" s="13"/>
      <c r="B36" s="19"/>
      <c r="E36" s="6"/>
    </row>
    <row r="37" spans="1:14" x14ac:dyDescent="0.25">
      <c r="A37" s="13"/>
      <c r="B37" s="12"/>
      <c r="J37" s="21"/>
    </row>
    <row r="38" spans="1:14" x14ac:dyDescent="0.25">
      <c r="A38" s="14"/>
      <c r="B38" s="12"/>
    </row>
    <row r="39" spans="1:14" x14ac:dyDescent="0.25">
      <c r="A39" s="13"/>
      <c r="B39" s="17"/>
    </row>
    <row r="40" spans="1:14" x14ac:dyDescent="0.25">
      <c r="A40" s="13"/>
      <c r="B40" s="18"/>
      <c r="N40" s="6"/>
    </row>
    <row r="41" spans="1:14" x14ac:dyDescent="0.25">
      <c r="A41" s="13"/>
      <c r="B41" s="18"/>
      <c r="N41" s="6"/>
    </row>
    <row r="42" spans="1:14" x14ac:dyDescent="0.25">
      <c r="A42" s="13"/>
      <c r="B42" s="18"/>
    </row>
    <row r="43" spans="1:14" x14ac:dyDescent="0.25">
      <c r="A43" s="13"/>
      <c r="B43" s="12"/>
    </row>
  </sheetData>
  <mergeCells count="18">
    <mergeCell ref="A14:A15"/>
    <mergeCell ref="A17:A18"/>
    <mergeCell ref="A7:A10"/>
    <mergeCell ref="A1:R1"/>
    <mergeCell ref="A11:A13"/>
    <mergeCell ref="L3:M3"/>
    <mergeCell ref="K3:K4"/>
    <mergeCell ref="R3:R4"/>
    <mergeCell ref="A3:A4"/>
    <mergeCell ref="B3:B4"/>
    <mergeCell ref="J3:J4"/>
    <mergeCell ref="H3:H4"/>
    <mergeCell ref="I3:I4"/>
    <mergeCell ref="C3:C4"/>
    <mergeCell ref="D3:D4"/>
    <mergeCell ref="E3:G3"/>
    <mergeCell ref="N3:N4"/>
    <mergeCell ref="O3:Q3"/>
  </mergeCells>
  <phoneticPr fontId="3" type="noConversion"/>
  <pageMargins left="0.75" right="0.75" top="1" bottom="1" header="0.5" footer="0.5"/>
  <pageSetup paperSize="9" scale="57" fitToHeight="6" orientation="landscape" horizontalDpi="4294967293" r:id="rId1"/>
  <headerFooter alignWithMargins="0">
    <oddHeader xml:space="preserve">&amp;L&amp;A&amp;CProject: </oddHeader>
    <oddFooter>&amp;L&amp;D&amp;CPg &amp;P of &amp;N&amp;R&amp;F</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D527F-6AC9-436F-900D-92EC2E74E6DD}">
  <sheetPr>
    <tabColor rgb="FFFFFF00"/>
  </sheetPr>
  <dimension ref="A1:G75"/>
  <sheetViews>
    <sheetView topLeftCell="A7" workbookViewId="0">
      <selection activeCell="F7" sqref="F7"/>
    </sheetView>
  </sheetViews>
  <sheetFormatPr defaultRowHeight="13.2" x14ac:dyDescent="0.25"/>
  <cols>
    <col min="1" max="1" width="18.21875" style="630" customWidth="1"/>
    <col min="2" max="2" width="29.33203125" style="631" customWidth="1"/>
    <col min="3" max="3" width="33.33203125" style="623" bestFit="1" customWidth="1"/>
    <col min="4" max="4" width="33.77734375" style="630" customWidth="1"/>
    <col min="5" max="16384" width="8.88671875" style="623"/>
  </cols>
  <sheetData>
    <row r="1" spans="1:7" ht="21" x14ac:dyDescent="0.4">
      <c r="A1" s="618" t="s">
        <v>1546</v>
      </c>
      <c r="B1" s="619"/>
      <c r="C1" s="620"/>
      <c r="D1" s="621"/>
      <c r="E1" s="622"/>
      <c r="F1" s="622"/>
      <c r="G1" s="622"/>
    </row>
    <row r="3" spans="1:7" ht="48" x14ac:dyDescent="0.25">
      <c r="A3" s="624" t="s">
        <v>1495</v>
      </c>
      <c r="B3" s="625" t="s">
        <v>1520</v>
      </c>
      <c r="C3" s="626" t="s">
        <v>1521</v>
      </c>
      <c r="D3" s="627" t="s">
        <v>1522</v>
      </c>
      <c r="E3" s="628"/>
      <c r="F3" s="629"/>
      <c r="G3" s="629"/>
    </row>
    <row r="4" spans="1:7" ht="39.6" x14ac:dyDescent="0.25">
      <c r="A4" s="980" t="s">
        <v>1526</v>
      </c>
      <c r="B4" s="980" t="s">
        <v>1523</v>
      </c>
      <c r="C4" s="635" t="s">
        <v>1530</v>
      </c>
      <c r="D4" s="632" t="s">
        <v>1537</v>
      </c>
    </row>
    <row r="5" spans="1:7" ht="54" customHeight="1" x14ac:dyDescent="0.25">
      <c r="A5" s="977"/>
      <c r="B5" s="981"/>
      <c r="C5" s="635" t="s">
        <v>1531</v>
      </c>
      <c r="D5" s="632" t="s">
        <v>1538</v>
      </c>
    </row>
    <row r="6" spans="1:7" ht="26.4" x14ac:dyDescent="0.25">
      <c r="A6" s="977"/>
      <c r="B6" s="981"/>
      <c r="C6" s="635" t="s">
        <v>1532</v>
      </c>
      <c r="D6" s="632" t="s">
        <v>1539</v>
      </c>
    </row>
    <row r="7" spans="1:7" ht="66" x14ac:dyDescent="0.25">
      <c r="A7" s="977"/>
      <c r="B7" s="981"/>
      <c r="C7" s="635" t="s">
        <v>1533</v>
      </c>
      <c r="D7" s="632" t="s">
        <v>1540</v>
      </c>
    </row>
    <row r="8" spans="1:7" ht="39.6" x14ac:dyDescent="0.25">
      <c r="A8" s="977"/>
      <c r="B8" s="981"/>
      <c r="C8" s="635" t="s">
        <v>1534</v>
      </c>
      <c r="D8" s="632" t="s">
        <v>1541</v>
      </c>
    </row>
    <row r="9" spans="1:7" ht="52.8" x14ac:dyDescent="0.25">
      <c r="A9" s="977"/>
      <c r="B9" s="981"/>
      <c r="C9" s="635" t="s">
        <v>1535</v>
      </c>
      <c r="D9" s="632" t="s">
        <v>1542</v>
      </c>
    </row>
    <row r="10" spans="1:7" ht="26.4" x14ac:dyDescent="0.25">
      <c r="A10" s="977"/>
      <c r="B10" s="982"/>
      <c r="C10" s="635" t="s">
        <v>1536</v>
      </c>
      <c r="D10" s="632" t="s">
        <v>1543</v>
      </c>
    </row>
    <row r="11" spans="1:7" x14ac:dyDescent="0.25">
      <c r="A11" s="977"/>
      <c r="B11" s="980" t="s">
        <v>1524</v>
      </c>
      <c r="C11" s="635" t="s">
        <v>1503</v>
      </c>
      <c r="D11" s="632"/>
    </row>
    <row r="12" spans="1:7" x14ac:dyDescent="0.25">
      <c r="A12" s="977"/>
      <c r="B12" s="977"/>
      <c r="C12" s="635" t="s">
        <v>1504</v>
      </c>
      <c r="D12" s="632"/>
    </row>
    <row r="13" spans="1:7" x14ac:dyDescent="0.25">
      <c r="A13" s="977"/>
      <c r="B13" s="977"/>
      <c r="C13" s="635" t="s">
        <v>1505</v>
      </c>
      <c r="D13" s="632"/>
    </row>
    <row r="14" spans="1:7" x14ac:dyDescent="0.25">
      <c r="A14" s="977"/>
      <c r="B14" s="977"/>
      <c r="C14" s="635" t="s">
        <v>1506</v>
      </c>
      <c r="D14" s="632"/>
    </row>
    <row r="15" spans="1:7" x14ac:dyDescent="0.25">
      <c r="A15" s="977"/>
      <c r="B15" s="978"/>
      <c r="C15" s="635" t="s">
        <v>1507</v>
      </c>
      <c r="D15" s="632"/>
    </row>
    <row r="16" spans="1:7" x14ac:dyDescent="0.25">
      <c r="A16" s="977"/>
      <c r="B16" s="980" t="s">
        <v>1525</v>
      </c>
      <c r="C16" s="635" t="s">
        <v>1509</v>
      </c>
      <c r="D16" s="632"/>
    </row>
    <row r="17" spans="1:4" x14ac:dyDescent="0.25">
      <c r="A17" s="977"/>
      <c r="B17" s="977"/>
      <c r="C17" s="635" t="s">
        <v>1510</v>
      </c>
      <c r="D17" s="632"/>
    </row>
    <row r="18" spans="1:4" x14ac:dyDescent="0.25">
      <c r="A18" s="977"/>
      <c r="B18" s="977"/>
      <c r="C18" s="635" t="s">
        <v>1511</v>
      </c>
      <c r="D18" s="632"/>
    </row>
    <row r="19" spans="1:4" x14ac:dyDescent="0.25">
      <c r="A19" s="977"/>
      <c r="B19" s="977"/>
      <c r="C19" s="635" t="s">
        <v>1512</v>
      </c>
      <c r="D19" s="632"/>
    </row>
    <row r="20" spans="1:4" x14ac:dyDescent="0.25">
      <c r="A20" s="977"/>
      <c r="B20" s="978"/>
      <c r="C20" s="635" t="s">
        <v>1513</v>
      </c>
      <c r="D20" s="632"/>
    </row>
    <row r="21" spans="1:4" x14ac:dyDescent="0.25">
      <c r="A21" s="977"/>
      <c r="B21" s="983" t="s">
        <v>1527</v>
      </c>
      <c r="C21" s="635" t="s">
        <v>1515</v>
      </c>
      <c r="D21" s="632"/>
    </row>
    <row r="22" spans="1:4" x14ac:dyDescent="0.25">
      <c r="A22" s="977"/>
      <c r="B22" s="984"/>
      <c r="C22" s="635" t="s">
        <v>1516</v>
      </c>
      <c r="D22" s="632"/>
    </row>
    <row r="23" spans="1:4" x14ac:dyDescent="0.25">
      <c r="A23" s="977"/>
      <c r="B23" s="984"/>
      <c r="C23" s="635" t="s">
        <v>1517</v>
      </c>
      <c r="D23" s="632"/>
    </row>
    <row r="24" spans="1:4" x14ac:dyDescent="0.25">
      <c r="A24" s="977"/>
      <c r="B24" s="984"/>
      <c r="C24" s="635" t="s">
        <v>1518</v>
      </c>
      <c r="D24" s="632"/>
    </row>
    <row r="25" spans="1:4" x14ac:dyDescent="0.25">
      <c r="A25" s="977"/>
      <c r="B25" s="985"/>
      <c r="C25" s="635" t="s">
        <v>1519</v>
      </c>
      <c r="D25" s="632"/>
    </row>
    <row r="26" spans="1:4" x14ac:dyDescent="0.25">
      <c r="A26" s="977"/>
      <c r="B26" s="983" t="s">
        <v>1528</v>
      </c>
      <c r="C26" s="635" t="s">
        <v>1515</v>
      </c>
      <c r="D26" s="632"/>
    </row>
    <row r="27" spans="1:4" x14ac:dyDescent="0.25">
      <c r="A27" s="977"/>
      <c r="B27" s="984"/>
      <c r="C27" s="635" t="s">
        <v>1516</v>
      </c>
      <c r="D27" s="632"/>
    </row>
    <row r="28" spans="1:4" x14ac:dyDescent="0.25">
      <c r="A28" s="977"/>
      <c r="B28" s="984"/>
      <c r="C28" s="635" t="s">
        <v>1517</v>
      </c>
      <c r="D28" s="632"/>
    </row>
    <row r="29" spans="1:4" x14ac:dyDescent="0.25">
      <c r="A29" s="977"/>
      <c r="B29" s="984"/>
      <c r="C29" s="635" t="s">
        <v>1518</v>
      </c>
      <c r="D29" s="632"/>
    </row>
    <row r="30" spans="1:4" x14ac:dyDescent="0.25">
      <c r="A30" s="977"/>
      <c r="B30" s="985"/>
      <c r="C30" s="635" t="s">
        <v>1519</v>
      </c>
      <c r="D30" s="632"/>
    </row>
    <row r="31" spans="1:4" x14ac:dyDescent="0.25">
      <c r="A31" s="977"/>
      <c r="B31" s="980" t="s">
        <v>1529</v>
      </c>
      <c r="C31" s="635" t="s">
        <v>1515</v>
      </c>
      <c r="D31" s="632"/>
    </row>
    <row r="32" spans="1:4" x14ac:dyDescent="0.25">
      <c r="A32" s="977"/>
      <c r="B32" s="977"/>
      <c r="C32" s="635" t="s">
        <v>1516</v>
      </c>
      <c r="D32" s="632"/>
    </row>
    <row r="33" spans="1:4" x14ac:dyDescent="0.25">
      <c r="A33" s="977"/>
      <c r="B33" s="977"/>
      <c r="C33" s="635" t="s">
        <v>1517</v>
      </c>
      <c r="D33" s="632"/>
    </row>
    <row r="34" spans="1:4" x14ac:dyDescent="0.25">
      <c r="A34" s="977"/>
      <c r="B34" s="977"/>
      <c r="C34" s="635" t="s">
        <v>1518</v>
      </c>
      <c r="D34" s="632"/>
    </row>
    <row r="35" spans="1:4" x14ac:dyDescent="0.25">
      <c r="A35" s="978"/>
      <c r="B35" s="978"/>
      <c r="C35" s="635" t="s">
        <v>1519</v>
      </c>
      <c r="D35" s="632"/>
    </row>
    <row r="36" spans="1:4" x14ac:dyDescent="0.25">
      <c r="A36" s="976" t="s">
        <v>1544</v>
      </c>
      <c r="B36" s="976" t="s">
        <v>1496</v>
      </c>
      <c r="C36" s="636" t="s">
        <v>1497</v>
      </c>
      <c r="D36" s="633"/>
    </row>
    <row r="37" spans="1:4" x14ac:dyDescent="0.25">
      <c r="A37" s="977"/>
      <c r="B37" s="977"/>
      <c r="C37" s="636" t="s">
        <v>1498</v>
      </c>
      <c r="D37" s="633"/>
    </row>
    <row r="38" spans="1:4" x14ac:dyDescent="0.25">
      <c r="A38" s="977"/>
      <c r="B38" s="977"/>
      <c r="C38" s="636" t="s">
        <v>1499</v>
      </c>
      <c r="D38" s="633"/>
    </row>
    <row r="39" spans="1:4" x14ac:dyDescent="0.25">
      <c r="A39" s="977"/>
      <c r="B39" s="977"/>
      <c r="C39" s="636" t="s">
        <v>1500</v>
      </c>
      <c r="D39" s="633"/>
    </row>
    <row r="40" spans="1:4" x14ac:dyDescent="0.25">
      <c r="A40" s="977"/>
      <c r="B40" s="978"/>
      <c r="C40" s="636" t="s">
        <v>1501</v>
      </c>
      <c r="D40" s="633"/>
    </row>
    <row r="41" spans="1:4" x14ac:dyDescent="0.25">
      <c r="A41" s="977"/>
      <c r="B41" s="976" t="s">
        <v>1502</v>
      </c>
      <c r="C41" s="636" t="s">
        <v>1503</v>
      </c>
      <c r="D41" s="633"/>
    </row>
    <row r="42" spans="1:4" x14ac:dyDescent="0.25">
      <c r="A42" s="977"/>
      <c r="B42" s="977"/>
      <c r="C42" s="636" t="s">
        <v>1504</v>
      </c>
      <c r="D42" s="633"/>
    </row>
    <row r="43" spans="1:4" x14ac:dyDescent="0.25">
      <c r="A43" s="977"/>
      <c r="B43" s="977"/>
      <c r="C43" s="636" t="s">
        <v>1505</v>
      </c>
      <c r="D43" s="633"/>
    </row>
    <row r="44" spans="1:4" x14ac:dyDescent="0.25">
      <c r="A44" s="977"/>
      <c r="B44" s="977"/>
      <c r="C44" s="636" t="s">
        <v>1506</v>
      </c>
      <c r="D44" s="633"/>
    </row>
    <row r="45" spans="1:4" x14ac:dyDescent="0.25">
      <c r="A45" s="977"/>
      <c r="B45" s="978"/>
      <c r="C45" s="636" t="s">
        <v>1507</v>
      </c>
      <c r="D45" s="633"/>
    </row>
    <row r="46" spans="1:4" x14ac:dyDescent="0.25">
      <c r="A46" s="977"/>
      <c r="B46" s="976" t="s">
        <v>1508</v>
      </c>
      <c r="C46" s="636" t="s">
        <v>1509</v>
      </c>
      <c r="D46" s="633"/>
    </row>
    <row r="47" spans="1:4" x14ac:dyDescent="0.25">
      <c r="A47" s="977"/>
      <c r="B47" s="977"/>
      <c r="C47" s="636" t="s">
        <v>1510</v>
      </c>
      <c r="D47" s="633"/>
    </row>
    <row r="48" spans="1:4" x14ac:dyDescent="0.25">
      <c r="A48" s="977"/>
      <c r="B48" s="977"/>
      <c r="C48" s="636" t="s">
        <v>1511</v>
      </c>
      <c r="D48" s="633"/>
    </row>
    <row r="49" spans="1:4" x14ac:dyDescent="0.25">
      <c r="A49" s="977"/>
      <c r="B49" s="977"/>
      <c r="C49" s="636" t="s">
        <v>1512</v>
      </c>
      <c r="D49" s="633"/>
    </row>
    <row r="50" spans="1:4" x14ac:dyDescent="0.25">
      <c r="A50" s="977"/>
      <c r="B50" s="978"/>
      <c r="C50" s="636" t="s">
        <v>1513</v>
      </c>
      <c r="D50" s="633"/>
    </row>
    <row r="51" spans="1:4" x14ac:dyDescent="0.25">
      <c r="A51" s="977"/>
      <c r="B51" s="976" t="s">
        <v>1514</v>
      </c>
      <c r="C51" s="636" t="s">
        <v>1515</v>
      </c>
      <c r="D51" s="633"/>
    </row>
    <row r="52" spans="1:4" x14ac:dyDescent="0.25">
      <c r="A52" s="977"/>
      <c r="B52" s="977"/>
      <c r="C52" s="636" t="s">
        <v>1516</v>
      </c>
      <c r="D52" s="633"/>
    </row>
    <row r="53" spans="1:4" x14ac:dyDescent="0.25">
      <c r="A53" s="977"/>
      <c r="B53" s="977"/>
      <c r="C53" s="636" t="s">
        <v>1517</v>
      </c>
      <c r="D53" s="633"/>
    </row>
    <row r="54" spans="1:4" x14ac:dyDescent="0.25">
      <c r="A54" s="977"/>
      <c r="B54" s="977"/>
      <c r="C54" s="636" t="s">
        <v>1518</v>
      </c>
      <c r="D54" s="633"/>
    </row>
    <row r="55" spans="1:4" x14ac:dyDescent="0.25">
      <c r="A55" s="978"/>
      <c r="B55" s="978"/>
      <c r="C55" s="636" t="s">
        <v>1519</v>
      </c>
      <c r="D55" s="633"/>
    </row>
    <row r="56" spans="1:4" x14ac:dyDescent="0.25">
      <c r="A56" s="979" t="s">
        <v>1545</v>
      </c>
      <c r="B56" s="979" t="s">
        <v>1496</v>
      </c>
      <c r="C56" s="637" t="s">
        <v>1497</v>
      </c>
      <c r="D56" s="634"/>
    </row>
    <row r="57" spans="1:4" x14ac:dyDescent="0.25">
      <c r="A57" s="977"/>
      <c r="B57" s="977"/>
      <c r="C57" s="637" t="s">
        <v>1498</v>
      </c>
      <c r="D57" s="634"/>
    </row>
    <row r="58" spans="1:4" x14ac:dyDescent="0.25">
      <c r="A58" s="977"/>
      <c r="B58" s="977"/>
      <c r="C58" s="637" t="s">
        <v>1499</v>
      </c>
      <c r="D58" s="634"/>
    </row>
    <row r="59" spans="1:4" x14ac:dyDescent="0.25">
      <c r="A59" s="977"/>
      <c r="B59" s="977"/>
      <c r="C59" s="637" t="s">
        <v>1500</v>
      </c>
      <c r="D59" s="634"/>
    </row>
    <row r="60" spans="1:4" x14ac:dyDescent="0.25">
      <c r="A60" s="977"/>
      <c r="B60" s="978"/>
      <c r="C60" s="637" t="s">
        <v>1501</v>
      </c>
      <c r="D60" s="634"/>
    </row>
    <row r="61" spans="1:4" x14ac:dyDescent="0.25">
      <c r="A61" s="977"/>
      <c r="B61" s="979" t="s">
        <v>1502</v>
      </c>
      <c r="C61" s="637" t="s">
        <v>1503</v>
      </c>
      <c r="D61" s="634"/>
    </row>
    <row r="62" spans="1:4" x14ac:dyDescent="0.25">
      <c r="A62" s="977"/>
      <c r="B62" s="977"/>
      <c r="C62" s="637" t="s">
        <v>1504</v>
      </c>
      <c r="D62" s="634"/>
    </row>
    <row r="63" spans="1:4" x14ac:dyDescent="0.25">
      <c r="A63" s="977"/>
      <c r="B63" s="977"/>
      <c r="C63" s="637" t="s">
        <v>1505</v>
      </c>
      <c r="D63" s="634"/>
    </row>
    <row r="64" spans="1:4" x14ac:dyDescent="0.25">
      <c r="A64" s="977"/>
      <c r="B64" s="977"/>
      <c r="C64" s="637" t="s">
        <v>1506</v>
      </c>
      <c r="D64" s="634"/>
    </row>
    <row r="65" spans="1:4" x14ac:dyDescent="0.25">
      <c r="A65" s="977"/>
      <c r="B65" s="978"/>
      <c r="C65" s="637" t="s">
        <v>1507</v>
      </c>
      <c r="D65" s="634"/>
    </row>
    <row r="66" spans="1:4" x14ac:dyDescent="0.25">
      <c r="A66" s="977"/>
      <c r="B66" s="979" t="s">
        <v>1508</v>
      </c>
      <c r="C66" s="637" t="s">
        <v>1509</v>
      </c>
      <c r="D66" s="634"/>
    </row>
    <row r="67" spans="1:4" x14ac:dyDescent="0.25">
      <c r="A67" s="977"/>
      <c r="B67" s="977"/>
      <c r="C67" s="637" t="s">
        <v>1510</v>
      </c>
      <c r="D67" s="634"/>
    </row>
    <row r="68" spans="1:4" x14ac:dyDescent="0.25">
      <c r="A68" s="977"/>
      <c r="B68" s="977"/>
      <c r="C68" s="637" t="s">
        <v>1511</v>
      </c>
      <c r="D68" s="634"/>
    </row>
    <row r="69" spans="1:4" x14ac:dyDescent="0.25">
      <c r="A69" s="977"/>
      <c r="B69" s="977"/>
      <c r="C69" s="637" t="s">
        <v>1512</v>
      </c>
      <c r="D69" s="634"/>
    </row>
    <row r="70" spans="1:4" x14ac:dyDescent="0.25">
      <c r="A70" s="977"/>
      <c r="B70" s="978"/>
      <c r="C70" s="637" t="s">
        <v>1513</v>
      </c>
      <c r="D70" s="634"/>
    </row>
    <row r="71" spans="1:4" x14ac:dyDescent="0.25">
      <c r="A71" s="977"/>
      <c r="B71" s="979" t="s">
        <v>1514</v>
      </c>
      <c r="C71" s="637" t="s">
        <v>1515</v>
      </c>
      <c r="D71" s="634"/>
    </row>
    <row r="72" spans="1:4" x14ac:dyDescent="0.25">
      <c r="A72" s="977"/>
      <c r="B72" s="977"/>
      <c r="C72" s="637" t="s">
        <v>1516</v>
      </c>
      <c r="D72" s="634"/>
    </row>
    <row r="73" spans="1:4" x14ac:dyDescent="0.25">
      <c r="A73" s="977"/>
      <c r="B73" s="977"/>
      <c r="C73" s="637" t="s">
        <v>1517</v>
      </c>
      <c r="D73" s="634"/>
    </row>
    <row r="74" spans="1:4" x14ac:dyDescent="0.25">
      <c r="A74" s="977"/>
      <c r="B74" s="977"/>
      <c r="C74" s="637" t="s">
        <v>1518</v>
      </c>
      <c r="D74" s="634"/>
    </row>
    <row r="75" spans="1:4" x14ac:dyDescent="0.25">
      <c r="A75" s="978"/>
      <c r="B75" s="978"/>
      <c r="C75" s="637" t="s">
        <v>1519</v>
      </c>
      <c r="D75" s="634"/>
    </row>
  </sheetData>
  <mergeCells count="17">
    <mergeCell ref="B41:B45"/>
    <mergeCell ref="B46:B50"/>
    <mergeCell ref="B51:B55"/>
    <mergeCell ref="B56:B60"/>
    <mergeCell ref="B61:B65"/>
    <mergeCell ref="A4:A35"/>
    <mergeCell ref="A36:A55"/>
    <mergeCell ref="A56:A75"/>
    <mergeCell ref="B66:B70"/>
    <mergeCell ref="B71:B75"/>
    <mergeCell ref="B4:B10"/>
    <mergeCell ref="B11:B15"/>
    <mergeCell ref="B16:B20"/>
    <mergeCell ref="B21:B25"/>
    <mergeCell ref="B26:B30"/>
    <mergeCell ref="B31:B35"/>
    <mergeCell ref="B36:B4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C2CD6-A7EF-431B-9B22-9C03B72F5BC6}">
  <sheetPr>
    <tabColor rgb="FFFFFF00"/>
  </sheetPr>
  <dimension ref="A2"/>
  <sheetViews>
    <sheetView topLeftCell="A22" workbookViewId="0">
      <selection activeCell="Q8" sqref="Q8"/>
    </sheetView>
  </sheetViews>
  <sheetFormatPr defaultRowHeight="13.2" x14ac:dyDescent="0.25"/>
  <cols>
    <col min="10" max="10" width="8.88671875" customWidth="1"/>
    <col min="12" max="12" width="8.88671875" customWidth="1"/>
  </cols>
  <sheetData>
    <row r="2" spans="1:1" x14ac:dyDescent="0.25">
      <c r="A2" s="453" t="s">
        <v>1494</v>
      </c>
    </row>
  </sheetData>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25617" r:id="rId4">
          <objectPr defaultSize="0" r:id="rId5">
            <anchor moveWithCells="1">
              <from>
                <xdr:col>0</xdr:col>
                <xdr:colOff>0</xdr:colOff>
                <xdr:row>3</xdr:row>
                <xdr:rowOff>68580</xdr:rowOff>
              </from>
              <to>
                <xdr:col>15</xdr:col>
                <xdr:colOff>144780</xdr:colOff>
                <xdr:row>37</xdr:row>
                <xdr:rowOff>106680</xdr:rowOff>
              </to>
            </anchor>
          </objectPr>
        </oleObject>
      </mc:Choice>
      <mc:Fallback>
        <oleObject progId="Word.Document.12" shapeId="25617" r:id="rId4"/>
      </mc:Fallback>
    </mc:AlternateContent>
  </oleObjec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F57"/>
  <sheetViews>
    <sheetView zoomScale="85" zoomScaleNormal="85" workbookViewId="0">
      <selection activeCell="D26" sqref="D26"/>
    </sheetView>
  </sheetViews>
  <sheetFormatPr defaultColWidth="9.109375" defaultRowHeight="13.2" x14ac:dyDescent="0.25"/>
  <cols>
    <col min="1" max="1" width="31.44140625" style="156" customWidth="1"/>
    <col min="2" max="2" width="24.33203125" style="156" customWidth="1"/>
    <col min="3" max="3" width="9.109375" style="156"/>
    <col min="4" max="4" width="60.33203125" style="156" customWidth="1"/>
    <col min="5" max="5" width="55.6640625" style="156" customWidth="1"/>
    <col min="6" max="16384" width="9.109375" style="156"/>
  </cols>
  <sheetData>
    <row r="1" spans="1:5" ht="21.6" thickBot="1" x14ac:dyDescent="0.3">
      <c r="A1" s="1007" t="s">
        <v>909</v>
      </c>
      <c r="B1" s="1008"/>
      <c r="C1" s="1008"/>
      <c r="D1" s="1008"/>
      <c r="E1" s="1009"/>
    </row>
    <row r="2" spans="1:5" ht="14.4" thickBot="1" x14ac:dyDescent="0.3">
      <c r="A2" s="1010"/>
      <c r="B2" s="1011"/>
      <c r="C2" s="1011"/>
      <c r="D2" s="1011"/>
      <c r="E2" s="1012"/>
    </row>
    <row r="3" spans="1:5" ht="14.25" customHeight="1" thickBot="1" x14ac:dyDescent="0.3">
      <c r="A3" s="1016" t="s">
        <v>386</v>
      </c>
      <c r="B3" s="1019" t="s">
        <v>894</v>
      </c>
      <c r="C3" s="1020"/>
      <c r="D3" s="1020"/>
      <c r="E3" s="1021"/>
    </row>
    <row r="4" spans="1:5" ht="15" customHeight="1" thickBot="1" x14ac:dyDescent="0.3">
      <c r="A4" s="1017"/>
      <c r="B4" s="1019" t="s">
        <v>895</v>
      </c>
      <c r="C4" s="1020"/>
      <c r="D4" s="1020"/>
      <c r="E4" s="1021"/>
    </row>
    <row r="5" spans="1:5" ht="15" customHeight="1" thickBot="1" x14ac:dyDescent="0.3">
      <c r="A5" s="1017"/>
      <c r="B5" s="1019" t="s">
        <v>896</v>
      </c>
      <c r="C5" s="1020"/>
      <c r="D5" s="1020"/>
      <c r="E5" s="1021"/>
    </row>
    <row r="6" spans="1:5" ht="15" customHeight="1" thickBot="1" x14ac:dyDescent="0.3">
      <c r="A6" s="1017"/>
      <c r="B6" s="1019" t="s">
        <v>897</v>
      </c>
      <c r="C6" s="1020"/>
      <c r="D6" s="1020"/>
      <c r="E6" s="1021"/>
    </row>
    <row r="7" spans="1:5" ht="15" customHeight="1" thickBot="1" x14ac:dyDescent="0.3">
      <c r="A7" s="1017"/>
      <c r="B7" s="1019" t="s">
        <v>898</v>
      </c>
      <c r="C7" s="1020"/>
      <c r="D7" s="1020"/>
      <c r="E7" s="1021"/>
    </row>
    <row r="8" spans="1:5" ht="15" customHeight="1" thickBot="1" x14ac:dyDescent="0.3">
      <c r="A8" s="1018"/>
      <c r="B8" s="1019" t="s">
        <v>899</v>
      </c>
      <c r="C8" s="1020"/>
      <c r="D8" s="1020"/>
      <c r="E8" s="1021"/>
    </row>
    <row r="9" spans="1:5" ht="14.4" thickBot="1" x14ac:dyDescent="0.3">
      <c r="A9" s="1013"/>
      <c r="B9" s="1014"/>
      <c r="C9" s="1014"/>
      <c r="D9" s="1014"/>
      <c r="E9" s="1015"/>
    </row>
    <row r="10" spans="1:5" ht="138.6" thickBot="1" x14ac:dyDescent="0.3">
      <c r="A10" s="235" t="s">
        <v>457</v>
      </c>
      <c r="B10" s="788" t="s">
        <v>894</v>
      </c>
      <c r="C10" s="790"/>
      <c r="D10" s="236" t="s">
        <v>339</v>
      </c>
      <c r="E10" s="237" t="s">
        <v>900</v>
      </c>
    </row>
    <row r="11" spans="1:5" ht="14.4" thickBot="1" x14ac:dyDescent="0.3">
      <c r="A11" s="986"/>
      <c r="B11" s="987"/>
      <c r="C11" s="987"/>
      <c r="D11" s="987"/>
      <c r="E11" s="988"/>
    </row>
    <row r="12" spans="1:5" ht="105.6" thickBot="1" x14ac:dyDescent="0.3">
      <c r="A12" s="238" t="s">
        <v>338</v>
      </c>
      <c r="B12" s="239" t="s">
        <v>333</v>
      </c>
      <c r="C12" s="997" t="s">
        <v>334</v>
      </c>
      <c r="D12" s="998"/>
      <c r="E12" s="239" t="s">
        <v>335</v>
      </c>
    </row>
    <row r="13" spans="1:5" ht="113.25" customHeight="1" thickBot="1" x14ac:dyDescent="0.3">
      <c r="A13" s="550" t="s">
        <v>902</v>
      </c>
      <c r="B13" s="551">
        <v>44501</v>
      </c>
      <c r="C13" s="1001" t="s">
        <v>903</v>
      </c>
      <c r="D13" s="1002"/>
      <c r="E13" s="552" t="s">
        <v>901</v>
      </c>
    </row>
    <row r="14" spans="1:5" ht="124.5" customHeight="1" thickBot="1" x14ac:dyDescent="0.3">
      <c r="A14" s="29"/>
      <c r="B14" s="23"/>
      <c r="C14" s="1003"/>
      <c r="D14" s="1004"/>
      <c r="E14" s="23"/>
    </row>
    <row r="15" spans="1:5" ht="19.5" customHeight="1" thickBot="1" x14ac:dyDescent="0.3">
      <c r="A15" s="29"/>
      <c r="B15" s="23"/>
      <c r="C15" s="1005"/>
      <c r="D15" s="1006"/>
      <c r="E15" s="23"/>
    </row>
    <row r="16" spans="1:5" ht="14.4" thickBot="1" x14ac:dyDescent="0.3">
      <c r="A16" s="29"/>
      <c r="B16" s="23"/>
      <c r="C16" s="788"/>
      <c r="D16" s="790"/>
      <c r="E16" s="23"/>
    </row>
    <row r="17" spans="1:5" ht="14.4" thickBot="1" x14ac:dyDescent="0.3">
      <c r="A17" s="29"/>
      <c r="B17" s="23"/>
      <c r="C17" s="788"/>
      <c r="D17" s="790"/>
      <c r="E17" s="23"/>
    </row>
    <row r="18" spans="1:5" ht="124.8" thickBot="1" x14ac:dyDescent="0.3">
      <c r="A18" s="240" t="s">
        <v>458</v>
      </c>
      <c r="B18" s="788" t="s">
        <v>895</v>
      </c>
      <c r="C18" s="790"/>
      <c r="D18" s="241" t="s">
        <v>340</v>
      </c>
      <c r="E18" s="242" t="s">
        <v>904</v>
      </c>
    </row>
    <row r="19" spans="1:5" ht="14.4" thickBot="1" x14ac:dyDescent="0.3">
      <c r="A19" s="986"/>
      <c r="B19" s="987"/>
      <c r="C19" s="987"/>
      <c r="D19" s="987"/>
      <c r="E19" s="988"/>
    </row>
    <row r="20" spans="1:5" ht="103.2" thickBot="1" x14ac:dyDescent="0.3">
      <c r="A20" s="243" t="s">
        <v>336</v>
      </c>
      <c r="B20" s="244" t="s">
        <v>333</v>
      </c>
      <c r="C20" s="999" t="s">
        <v>334</v>
      </c>
      <c r="D20" s="1000"/>
      <c r="E20" s="244" t="s">
        <v>335</v>
      </c>
    </row>
    <row r="21" spans="1:5" ht="14.4" thickBot="1" x14ac:dyDescent="0.3">
      <c r="A21" s="29"/>
      <c r="B21" s="23"/>
      <c r="C21" s="788"/>
      <c r="D21" s="790"/>
      <c r="E21" s="23"/>
    </row>
    <row r="22" spans="1:5" ht="14.4" thickBot="1" x14ac:dyDescent="0.3">
      <c r="A22" s="29"/>
      <c r="B22" s="23"/>
      <c r="C22" s="788"/>
      <c r="D22" s="790"/>
      <c r="E22" s="23"/>
    </row>
    <row r="23" spans="1:5" ht="14.4" thickBot="1" x14ac:dyDescent="0.3">
      <c r="A23" s="29"/>
      <c r="B23" s="23"/>
      <c r="C23" s="788"/>
      <c r="D23" s="790"/>
      <c r="E23" s="23"/>
    </row>
    <row r="24" spans="1:5" ht="14.4" thickBot="1" x14ac:dyDescent="0.3">
      <c r="A24" s="29"/>
      <c r="B24" s="23"/>
      <c r="C24" s="788"/>
      <c r="D24" s="790"/>
      <c r="E24" s="23"/>
    </row>
    <row r="25" spans="1:5" ht="14.4" thickBot="1" x14ac:dyDescent="0.3">
      <c r="A25" s="29"/>
      <c r="B25" s="23"/>
      <c r="C25" s="788"/>
      <c r="D25" s="790"/>
      <c r="E25" s="23"/>
    </row>
    <row r="26" spans="1:5" ht="124.8" thickBot="1" x14ac:dyDescent="0.3">
      <c r="A26" s="245" t="s">
        <v>459</v>
      </c>
      <c r="B26" s="788" t="s">
        <v>896</v>
      </c>
      <c r="C26" s="790"/>
      <c r="D26" s="246" t="s">
        <v>341</v>
      </c>
      <c r="E26" s="242" t="s">
        <v>905</v>
      </c>
    </row>
    <row r="27" spans="1:5" ht="14.4" thickBot="1" x14ac:dyDescent="0.3">
      <c r="A27" s="986"/>
      <c r="B27" s="987"/>
      <c r="C27" s="987"/>
      <c r="D27" s="987"/>
      <c r="E27" s="988"/>
    </row>
    <row r="28" spans="1:5" ht="105.6" thickBot="1" x14ac:dyDescent="0.3">
      <c r="A28" s="247" t="s">
        <v>338</v>
      </c>
      <c r="B28" s="248" t="s">
        <v>333</v>
      </c>
      <c r="C28" s="995" t="s">
        <v>334</v>
      </c>
      <c r="D28" s="996"/>
      <c r="E28" s="248" t="s">
        <v>335</v>
      </c>
    </row>
    <row r="29" spans="1:5" ht="14.4" thickBot="1" x14ac:dyDescent="0.3">
      <c r="A29" s="29"/>
      <c r="B29" s="23"/>
      <c r="C29" s="788"/>
      <c r="D29" s="790"/>
      <c r="E29" s="23"/>
    </row>
    <row r="30" spans="1:5" ht="14.4" thickBot="1" x14ac:dyDescent="0.3">
      <c r="A30" s="29"/>
      <c r="B30" s="23"/>
      <c r="C30" s="788"/>
      <c r="D30" s="790"/>
      <c r="E30" s="23"/>
    </row>
    <row r="31" spans="1:5" ht="14.4" thickBot="1" x14ac:dyDescent="0.3">
      <c r="A31" s="29"/>
      <c r="B31" s="23"/>
      <c r="C31" s="788"/>
      <c r="D31" s="790"/>
      <c r="E31" s="23"/>
    </row>
    <row r="32" spans="1:5" ht="14.4" thickBot="1" x14ac:dyDescent="0.3">
      <c r="A32" s="29"/>
      <c r="B32" s="23"/>
      <c r="C32" s="788"/>
      <c r="D32" s="790"/>
      <c r="E32" s="23"/>
    </row>
    <row r="33" spans="1:6" ht="14.4" thickBot="1" x14ac:dyDescent="0.3">
      <c r="A33" s="29"/>
      <c r="B33" s="23"/>
      <c r="C33" s="788"/>
      <c r="D33" s="790"/>
      <c r="E33" s="23"/>
    </row>
    <row r="34" spans="1:6" ht="138.6" thickBot="1" x14ac:dyDescent="0.3">
      <c r="A34" s="249" t="s">
        <v>460</v>
      </c>
      <c r="B34" s="788" t="s">
        <v>897</v>
      </c>
      <c r="C34" s="790"/>
      <c r="D34" s="250" t="s">
        <v>342</v>
      </c>
      <c r="E34" s="23" t="s">
        <v>906</v>
      </c>
    </row>
    <row r="35" spans="1:6" ht="14.4" thickBot="1" x14ac:dyDescent="0.3">
      <c r="A35" s="986"/>
      <c r="B35" s="987"/>
      <c r="C35" s="987"/>
      <c r="D35" s="987"/>
      <c r="E35" s="988"/>
    </row>
    <row r="36" spans="1:6" ht="105.6" thickBot="1" x14ac:dyDescent="0.3">
      <c r="A36" s="251" t="s">
        <v>338</v>
      </c>
      <c r="B36" s="252" t="s">
        <v>333</v>
      </c>
      <c r="C36" s="991" t="s">
        <v>334</v>
      </c>
      <c r="D36" s="992"/>
      <c r="E36" s="252" t="s">
        <v>335</v>
      </c>
    </row>
    <row r="37" spans="1:6" ht="14.4" thickBot="1" x14ac:dyDescent="0.3">
      <c r="A37" s="29"/>
      <c r="B37" s="23"/>
      <c r="C37" s="788"/>
      <c r="D37" s="790"/>
      <c r="E37" s="23"/>
    </row>
    <row r="38" spans="1:6" ht="14.4" thickBot="1" x14ac:dyDescent="0.3">
      <c r="A38" s="29"/>
      <c r="B38" s="23"/>
      <c r="C38" s="788"/>
      <c r="D38" s="790"/>
      <c r="E38" s="23"/>
    </row>
    <row r="39" spans="1:6" ht="14.4" thickBot="1" x14ac:dyDescent="0.3">
      <c r="A39" s="29"/>
      <c r="B39" s="23"/>
      <c r="C39" s="788"/>
      <c r="D39" s="790"/>
      <c r="E39" s="23"/>
    </row>
    <row r="40" spans="1:6" ht="14.4" thickBot="1" x14ac:dyDescent="0.3">
      <c r="A40" s="29"/>
      <c r="B40" s="23"/>
      <c r="C40" s="788"/>
      <c r="D40" s="790"/>
      <c r="E40" s="23"/>
    </row>
    <row r="41" spans="1:6" ht="14.4" thickBot="1" x14ac:dyDescent="0.3">
      <c r="A41" s="29"/>
      <c r="B41" s="23"/>
      <c r="C41" s="788"/>
      <c r="D41" s="790"/>
      <c r="E41" s="23"/>
    </row>
    <row r="42" spans="1:6" ht="138.6" thickBot="1" x14ac:dyDescent="0.3">
      <c r="A42" s="253" t="s">
        <v>461</v>
      </c>
      <c r="B42" s="788" t="s">
        <v>898</v>
      </c>
      <c r="C42" s="790"/>
      <c r="D42" s="254" t="s">
        <v>343</v>
      </c>
      <c r="E42" s="25" t="s">
        <v>907</v>
      </c>
      <c r="F42" s="9"/>
    </row>
    <row r="43" spans="1:6" ht="14.4" thickBot="1" x14ac:dyDescent="0.3">
      <c r="A43" s="986"/>
      <c r="B43" s="987"/>
      <c r="C43" s="987"/>
      <c r="D43" s="987"/>
      <c r="E43" s="988"/>
    </row>
    <row r="44" spans="1:6" ht="105.6" thickBot="1" x14ac:dyDescent="0.3">
      <c r="A44" s="255" t="s">
        <v>338</v>
      </c>
      <c r="B44" s="256" t="s">
        <v>333</v>
      </c>
      <c r="C44" s="993" t="s">
        <v>334</v>
      </c>
      <c r="D44" s="994"/>
      <c r="E44" s="256" t="s">
        <v>335</v>
      </c>
    </row>
    <row r="45" spans="1:6" ht="14.4" thickBot="1" x14ac:dyDescent="0.3">
      <c r="A45" s="29"/>
      <c r="B45" s="23"/>
      <c r="C45" s="788"/>
      <c r="D45" s="790"/>
      <c r="E45" s="23"/>
    </row>
    <row r="46" spans="1:6" ht="14.4" thickBot="1" x14ac:dyDescent="0.3">
      <c r="A46" s="29"/>
      <c r="B46" s="23"/>
      <c r="C46" s="788"/>
      <c r="D46" s="790"/>
      <c r="E46" s="23"/>
    </row>
    <row r="47" spans="1:6" ht="14.4" thickBot="1" x14ac:dyDescent="0.3">
      <c r="A47" s="29"/>
      <c r="B47" s="23"/>
      <c r="C47" s="788"/>
      <c r="D47" s="790"/>
      <c r="E47" s="23"/>
    </row>
    <row r="48" spans="1:6" ht="14.4" thickBot="1" x14ac:dyDescent="0.3">
      <c r="A48" s="29"/>
      <c r="B48" s="23"/>
      <c r="C48" s="788"/>
      <c r="D48" s="790"/>
      <c r="E48" s="23"/>
    </row>
    <row r="49" spans="1:5" ht="14.4" thickBot="1" x14ac:dyDescent="0.3">
      <c r="A49" s="29"/>
      <c r="B49" s="23"/>
      <c r="C49" s="788"/>
      <c r="D49" s="790"/>
      <c r="E49" s="23"/>
    </row>
    <row r="50" spans="1:5" ht="138.6" thickBot="1" x14ac:dyDescent="0.3">
      <c r="A50" s="257" t="s">
        <v>462</v>
      </c>
      <c r="B50" s="788" t="s">
        <v>899</v>
      </c>
      <c r="C50" s="790"/>
      <c r="D50" s="258" t="s">
        <v>344</v>
      </c>
      <c r="E50" s="25" t="s">
        <v>908</v>
      </c>
    </row>
    <row r="51" spans="1:5" ht="14.4" thickBot="1" x14ac:dyDescent="0.3">
      <c r="A51" s="986"/>
      <c r="B51" s="987"/>
      <c r="C51" s="987"/>
      <c r="D51" s="987"/>
      <c r="E51" s="988"/>
    </row>
    <row r="52" spans="1:5" ht="105.6" thickBot="1" x14ac:dyDescent="0.3">
      <c r="A52" s="259" t="s">
        <v>338</v>
      </c>
      <c r="B52" s="260" t="s">
        <v>333</v>
      </c>
      <c r="C52" s="989" t="s">
        <v>334</v>
      </c>
      <c r="D52" s="990"/>
      <c r="E52" s="260" t="s">
        <v>335</v>
      </c>
    </row>
    <row r="53" spans="1:5" ht="14.4" thickBot="1" x14ac:dyDescent="0.3">
      <c r="A53" s="29"/>
      <c r="B53" s="23"/>
      <c r="C53" s="788"/>
      <c r="D53" s="790"/>
      <c r="E53" s="23"/>
    </row>
    <row r="54" spans="1:5" ht="14.4" thickBot="1" x14ac:dyDescent="0.3">
      <c r="A54" s="29"/>
      <c r="B54" s="23"/>
      <c r="C54" s="788"/>
      <c r="D54" s="790"/>
      <c r="E54" s="23"/>
    </row>
    <row r="55" spans="1:5" ht="14.4" thickBot="1" x14ac:dyDescent="0.3">
      <c r="A55" s="29"/>
      <c r="B55" s="23"/>
      <c r="C55" s="788"/>
      <c r="D55" s="790"/>
      <c r="E55" s="23"/>
    </row>
    <row r="56" spans="1:5" ht="14.4" thickBot="1" x14ac:dyDescent="0.3">
      <c r="A56" s="29"/>
      <c r="B56" s="23"/>
      <c r="C56" s="788"/>
      <c r="D56" s="790"/>
      <c r="E56" s="23"/>
    </row>
    <row r="57" spans="1:5" ht="14.4" thickBot="1" x14ac:dyDescent="0.3">
      <c r="A57" s="29"/>
      <c r="B57" s="23"/>
      <c r="C57" s="788"/>
      <c r="D57" s="790"/>
      <c r="E57" s="23"/>
    </row>
  </sheetData>
  <mergeCells count="56">
    <mergeCell ref="A11:E11"/>
    <mergeCell ref="A1:E1"/>
    <mergeCell ref="A2:E2"/>
    <mergeCell ref="A9:E9"/>
    <mergeCell ref="B10:C10"/>
    <mergeCell ref="A3:A8"/>
    <mergeCell ref="B3:E3"/>
    <mergeCell ref="B4:E4"/>
    <mergeCell ref="B5:E5"/>
    <mergeCell ref="B6:E6"/>
    <mergeCell ref="B7:E7"/>
    <mergeCell ref="B8:E8"/>
    <mergeCell ref="C23:D23"/>
    <mergeCell ref="C12:D12"/>
    <mergeCell ref="C16:D16"/>
    <mergeCell ref="C17:D17"/>
    <mergeCell ref="B18:C18"/>
    <mergeCell ref="A19:E19"/>
    <mergeCell ref="C20:D20"/>
    <mergeCell ref="C21:D21"/>
    <mergeCell ref="C22:D22"/>
    <mergeCell ref="C13:D15"/>
    <mergeCell ref="A35:E35"/>
    <mergeCell ref="C24:D24"/>
    <mergeCell ref="C25:D25"/>
    <mergeCell ref="B26:C26"/>
    <mergeCell ref="A27:E27"/>
    <mergeCell ref="C28:D28"/>
    <mergeCell ref="C29:D29"/>
    <mergeCell ref="C30:D30"/>
    <mergeCell ref="C31:D31"/>
    <mergeCell ref="C32:D32"/>
    <mergeCell ref="C33:D33"/>
    <mergeCell ref="B34:C34"/>
    <mergeCell ref="C47:D47"/>
    <mergeCell ref="C36:D36"/>
    <mergeCell ref="C37:D37"/>
    <mergeCell ref="C38:D38"/>
    <mergeCell ref="C39:D39"/>
    <mergeCell ref="C40:D40"/>
    <mergeCell ref="C41:D41"/>
    <mergeCell ref="B42:C42"/>
    <mergeCell ref="A43:E43"/>
    <mergeCell ref="C44:D44"/>
    <mergeCell ref="C45:D45"/>
    <mergeCell ref="C46:D46"/>
    <mergeCell ref="C54:D54"/>
    <mergeCell ref="C55:D55"/>
    <mergeCell ref="C56:D56"/>
    <mergeCell ref="C57:D57"/>
    <mergeCell ref="C48:D48"/>
    <mergeCell ref="C49:D49"/>
    <mergeCell ref="B50:C50"/>
    <mergeCell ref="A51:E51"/>
    <mergeCell ref="C52:D52"/>
    <mergeCell ref="C53:D53"/>
  </mergeCells>
  <hyperlinks>
    <hyperlink ref="A13" r:id="rId1" xr:uid="{F3B93B31-AD03-423D-BBE8-E596C343C94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7">
    <tabColor rgb="FFFFFF00"/>
    <pageSetUpPr fitToPage="1"/>
  </sheetPr>
  <dimension ref="A1:E18"/>
  <sheetViews>
    <sheetView zoomScaleNormal="100" workbookViewId="0">
      <selection activeCell="K25" sqref="K25"/>
    </sheetView>
  </sheetViews>
  <sheetFormatPr defaultRowHeight="13.2" x14ac:dyDescent="0.25"/>
  <cols>
    <col min="1" max="1" width="87.33203125" bestFit="1" customWidth="1"/>
    <col min="2" max="2" width="48.5546875" bestFit="1" customWidth="1"/>
    <col min="3" max="3" width="1.109375" customWidth="1"/>
    <col min="4" max="4" width="26.33203125" bestFit="1" customWidth="1"/>
    <col min="5" max="5" width="27.33203125" bestFit="1" customWidth="1"/>
  </cols>
  <sheetData>
    <row r="1" spans="1:5" s="12" customFormat="1" ht="21.6" thickBot="1" x14ac:dyDescent="0.45">
      <c r="A1" s="294" t="s">
        <v>1017</v>
      </c>
      <c r="B1" s="295"/>
      <c r="C1" s="295"/>
      <c r="D1" s="295"/>
      <c r="E1" s="295"/>
    </row>
    <row r="2" spans="1:5" ht="85.95" customHeight="1" thickBot="1" x14ac:dyDescent="0.3">
      <c r="A2" s="32" t="s">
        <v>172</v>
      </c>
      <c r="B2" s="32" t="s">
        <v>173</v>
      </c>
      <c r="C2" s="122"/>
      <c r="D2" s="150" t="s">
        <v>152</v>
      </c>
      <c r="E2" s="153" t="s">
        <v>328</v>
      </c>
    </row>
    <row r="3" spans="1:5" x14ac:dyDescent="0.25">
      <c r="A3" s="555" t="s">
        <v>1018</v>
      </c>
      <c r="B3" s="557" t="s">
        <v>910</v>
      </c>
      <c r="C3" s="123"/>
      <c r="D3" s="151" t="s">
        <v>1008</v>
      </c>
      <c r="E3" s="545" t="s">
        <v>1010</v>
      </c>
    </row>
    <row r="4" spans="1:5" x14ac:dyDescent="0.25">
      <c r="A4" s="545" t="s">
        <v>1019</v>
      </c>
      <c r="B4" s="556" t="s">
        <v>1023</v>
      </c>
      <c r="C4" s="123"/>
      <c r="D4" s="152" t="s">
        <v>1009</v>
      </c>
      <c r="E4" s="1" t="s">
        <v>1010</v>
      </c>
    </row>
    <row r="5" spans="1:5" x14ac:dyDescent="0.25">
      <c r="A5" s="545" t="s">
        <v>1020</v>
      </c>
      <c r="B5" s="556" t="s">
        <v>911</v>
      </c>
      <c r="C5" s="123"/>
      <c r="D5" s="152" t="s">
        <v>1011</v>
      </c>
      <c r="E5" s="1" t="s">
        <v>1012</v>
      </c>
    </row>
    <row r="6" spans="1:5" x14ac:dyDescent="0.25">
      <c r="A6" s="545" t="s">
        <v>912</v>
      </c>
      <c r="B6" s="556" t="s">
        <v>1025</v>
      </c>
      <c r="C6" s="123"/>
      <c r="D6" s="152" t="s">
        <v>1013</v>
      </c>
      <c r="E6" s="1" t="s">
        <v>1012</v>
      </c>
    </row>
    <row r="7" spans="1:5" x14ac:dyDescent="0.25">
      <c r="A7" s="545"/>
      <c r="B7" s="10"/>
      <c r="C7" s="123"/>
      <c r="D7" s="152" t="s">
        <v>1014</v>
      </c>
      <c r="E7" s="1" t="s">
        <v>1012</v>
      </c>
    </row>
    <row r="8" spans="1:5" ht="13.8" thickBot="1" x14ac:dyDescent="0.3">
      <c r="A8" s="1"/>
      <c r="B8" s="10"/>
      <c r="C8" s="123"/>
      <c r="D8" s="152" t="s">
        <v>1015</v>
      </c>
      <c r="E8" s="1" t="s">
        <v>1016</v>
      </c>
    </row>
    <row r="9" spans="1:5" ht="13.2" customHeight="1" x14ac:dyDescent="0.25">
      <c r="A9" s="1022" t="s">
        <v>174</v>
      </c>
      <c r="B9" s="1025" t="s">
        <v>1024</v>
      </c>
      <c r="C9" s="123"/>
      <c r="D9" s="152"/>
      <c r="E9" s="1"/>
    </row>
    <row r="10" spans="1:5" x14ac:dyDescent="0.25">
      <c r="A10" s="1023"/>
      <c r="B10" s="1026"/>
      <c r="C10" s="123"/>
      <c r="D10" s="152"/>
      <c r="E10" s="1"/>
    </row>
    <row r="11" spans="1:5" x14ac:dyDescent="0.25">
      <c r="A11" s="1023"/>
      <c r="B11" s="1026"/>
      <c r="C11" s="123"/>
      <c r="D11" s="152"/>
      <c r="E11" s="1"/>
    </row>
    <row r="12" spans="1:5" x14ac:dyDescent="0.25">
      <c r="A12" s="1023"/>
      <c r="B12" s="1026"/>
      <c r="C12" s="123"/>
      <c r="D12" s="152"/>
      <c r="E12" s="1"/>
    </row>
    <row r="13" spans="1:5" x14ac:dyDescent="0.25">
      <c r="A13" s="1023"/>
      <c r="B13" s="1026"/>
      <c r="C13" s="123"/>
      <c r="D13" s="152"/>
      <c r="E13" s="1"/>
    </row>
    <row r="14" spans="1:5" x14ac:dyDescent="0.25">
      <c r="A14" s="1024"/>
      <c r="B14" s="1027"/>
      <c r="C14" s="123"/>
      <c r="D14" s="152"/>
      <c r="E14" s="1"/>
    </row>
    <row r="15" spans="1:5" x14ac:dyDescent="0.25">
      <c r="A15" s="545" t="s">
        <v>1021</v>
      </c>
      <c r="B15" s="556" t="s">
        <v>1022</v>
      </c>
      <c r="C15" s="123"/>
      <c r="D15" s="152"/>
      <c r="E15" s="1"/>
    </row>
    <row r="16" spans="1:5" x14ac:dyDescent="0.25">
      <c r="A16" s="1" t="s">
        <v>1004</v>
      </c>
      <c r="B16" s="10" t="s">
        <v>1005</v>
      </c>
      <c r="C16" s="123"/>
      <c r="D16" s="152"/>
      <c r="E16" s="1"/>
    </row>
    <row r="17" spans="1:5" x14ac:dyDescent="0.25">
      <c r="A17" s="1" t="s">
        <v>1006</v>
      </c>
      <c r="B17" s="10" t="s">
        <v>1007</v>
      </c>
      <c r="C17" s="123"/>
      <c r="D17" s="152"/>
      <c r="E17" s="1"/>
    </row>
    <row r="18" spans="1:5" ht="13.8" thickBot="1" x14ac:dyDescent="0.3">
      <c r="A18" s="1"/>
      <c r="B18" s="10"/>
      <c r="C18" s="124"/>
      <c r="D18" s="152"/>
      <c r="E18" s="1"/>
    </row>
  </sheetData>
  <mergeCells count="2">
    <mergeCell ref="A9:A14"/>
    <mergeCell ref="B9:B14"/>
  </mergeCells>
  <pageMargins left="0.75" right="0.75" top="1" bottom="1" header="0.5" footer="0.5"/>
  <pageSetup paperSize="9" scale="87" fitToHeight="4" orientation="portrait" horizontalDpi="4294967293" verticalDpi="300" r:id="rId1"/>
  <headerFooter alignWithMargins="0">
    <oddHeader xml:space="preserve">&amp;L&amp;A&amp;CProject: </oddHeader>
    <oddFooter>&amp;L©COER LTD, www.coer.org.nz&amp;CPg &amp;P of &amp;N&amp;R&amp;F</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8">
    <tabColor rgb="FFFFFF00"/>
  </sheetPr>
  <dimension ref="A1:F31"/>
  <sheetViews>
    <sheetView workbookViewId="0">
      <selection activeCell="F31" sqref="F31"/>
    </sheetView>
  </sheetViews>
  <sheetFormatPr defaultRowHeight="13.2" x14ac:dyDescent="0.25"/>
  <cols>
    <col min="1" max="1" width="31.44140625" customWidth="1"/>
    <col min="2" max="2" width="21.33203125" customWidth="1"/>
    <col min="4" max="4" width="7" customWidth="1"/>
    <col min="5" max="5" width="13.44140625" customWidth="1"/>
    <col min="6" max="6" width="8" customWidth="1"/>
  </cols>
  <sheetData>
    <row r="1" spans="1:6" s="12" customFormat="1" ht="21.6" thickBot="1" x14ac:dyDescent="0.45">
      <c r="A1" s="296" t="s">
        <v>159</v>
      </c>
      <c r="B1" s="297"/>
      <c r="C1" s="297"/>
      <c r="D1" s="297"/>
      <c r="E1" s="297"/>
      <c r="F1" s="298"/>
    </row>
    <row r="2" spans="1:6" ht="27" thickBot="1" x14ac:dyDescent="0.3">
      <c r="A2" s="35" t="s">
        <v>63</v>
      </c>
      <c r="B2" s="1028" t="s">
        <v>1026</v>
      </c>
      <c r="C2" s="1029"/>
      <c r="D2" s="1029"/>
      <c r="E2" s="1029"/>
      <c r="F2" s="1030"/>
    </row>
    <row r="3" spans="1:6" ht="13.8" thickBot="1" x14ac:dyDescent="0.3">
      <c r="A3" s="36" t="s">
        <v>64</v>
      </c>
      <c r="B3" s="1031" t="s">
        <v>1030</v>
      </c>
      <c r="C3" s="1029"/>
      <c r="D3" s="1029"/>
      <c r="E3" s="1029"/>
      <c r="F3" s="1030"/>
    </row>
    <row r="4" spans="1:6" ht="27" thickBot="1" x14ac:dyDescent="0.3">
      <c r="A4" s="36" t="s">
        <v>65</v>
      </c>
      <c r="B4" s="1031" t="s">
        <v>1031</v>
      </c>
      <c r="C4" s="1029"/>
      <c r="D4" s="1029"/>
      <c r="E4" s="1029"/>
      <c r="F4" s="1030"/>
    </row>
    <row r="5" spans="1:6" ht="57" customHeight="1" thickBot="1" x14ac:dyDescent="0.3">
      <c r="A5" s="36" t="s">
        <v>66</v>
      </c>
      <c r="B5" s="1028" t="s">
        <v>1027</v>
      </c>
      <c r="C5" s="1029"/>
      <c r="D5" s="1029"/>
      <c r="E5" s="1029"/>
      <c r="F5" s="1030"/>
    </row>
    <row r="6" spans="1:6" ht="79.8" thickBot="1" x14ac:dyDescent="0.3">
      <c r="A6" s="36" t="s">
        <v>67</v>
      </c>
      <c r="B6" s="1028" t="s">
        <v>1028</v>
      </c>
      <c r="C6" s="1029"/>
      <c r="D6" s="1029"/>
      <c r="E6" s="1029"/>
      <c r="F6" s="1030"/>
    </row>
    <row r="7" spans="1:6" ht="27" thickBot="1" x14ac:dyDescent="0.3">
      <c r="A7" s="36" t="s">
        <v>68</v>
      </c>
      <c r="B7" s="1028" t="s">
        <v>1029</v>
      </c>
      <c r="C7" s="1029"/>
      <c r="D7" s="1029"/>
      <c r="E7" s="1029"/>
      <c r="F7" s="1030"/>
    </row>
    <row r="8" spans="1:6" ht="41.25" customHeight="1" thickBot="1" x14ac:dyDescent="0.3">
      <c r="A8" s="36" t="s">
        <v>69</v>
      </c>
      <c r="B8" s="1028"/>
      <c r="C8" s="1029"/>
      <c r="D8" s="1029"/>
      <c r="E8" s="1029"/>
      <c r="F8" s="1030"/>
    </row>
    <row r="9" spans="1:6" ht="15.75" customHeight="1" thickBot="1" x14ac:dyDescent="0.3">
      <c r="A9" s="1038" t="s">
        <v>70</v>
      </c>
      <c r="B9" s="1039"/>
      <c r="C9" s="1039"/>
      <c r="D9" s="1039"/>
      <c r="E9" s="1039"/>
      <c r="F9" s="1040"/>
    </row>
    <row r="10" spans="1:6" ht="26.25" customHeight="1" thickBot="1" x14ac:dyDescent="0.3">
      <c r="A10" s="1032" t="s">
        <v>71</v>
      </c>
      <c r="B10" s="1033"/>
      <c r="C10" s="1032" t="s">
        <v>72</v>
      </c>
      <c r="D10" s="1033"/>
      <c r="E10" s="40" t="s">
        <v>73</v>
      </c>
      <c r="F10" s="40" t="s">
        <v>51</v>
      </c>
    </row>
    <row r="11" spans="1:6" ht="13.8" thickBot="1" x14ac:dyDescent="0.3">
      <c r="A11" s="1034" t="s">
        <v>1032</v>
      </c>
      <c r="B11" s="1035"/>
      <c r="C11" s="1036">
        <v>1</v>
      </c>
      <c r="D11" s="1037"/>
      <c r="E11" s="27">
        <v>50</v>
      </c>
      <c r="F11" s="28">
        <v>50</v>
      </c>
    </row>
    <row r="12" spans="1:6" ht="13.8" thickBot="1" x14ac:dyDescent="0.3">
      <c r="A12" s="1034" t="s">
        <v>1033</v>
      </c>
      <c r="B12" s="1035"/>
      <c r="C12" s="1036">
        <v>1</v>
      </c>
      <c r="D12" s="1037"/>
      <c r="E12" s="27">
        <v>10</v>
      </c>
      <c r="F12" s="28">
        <v>10</v>
      </c>
    </row>
    <row r="13" spans="1:6" ht="13.8" thickBot="1" x14ac:dyDescent="0.3">
      <c r="A13" s="1034" t="s">
        <v>1034</v>
      </c>
      <c r="B13" s="1035"/>
      <c r="C13" s="1036">
        <v>1</v>
      </c>
      <c r="D13" s="1037"/>
      <c r="E13" s="27">
        <v>40</v>
      </c>
      <c r="F13" s="28">
        <v>40</v>
      </c>
    </row>
    <row r="14" spans="1:6" ht="13.8" thickBot="1" x14ac:dyDescent="0.3">
      <c r="A14" s="1041" t="s">
        <v>74</v>
      </c>
      <c r="B14" s="1042"/>
      <c r="C14" s="1042"/>
      <c r="D14" s="1042"/>
      <c r="E14" s="1043"/>
      <c r="F14" s="27">
        <f>SUM(F11:F13)</f>
        <v>100</v>
      </c>
    </row>
    <row r="15" spans="1:6" ht="13.8" thickBot="1" x14ac:dyDescent="0.3">
      <c r="A15" s="1038" t="s">
        <v>75</v>
      </c>
      <c r="B15" s="1039"/>
      <c r="C15" s="1039"/>
      <c r="D15" s="1039"/>
      <c r="E15" s="1039"/>
      <c r="F15" s="1040"/>
    </row>
    <row r="16" spans="1:6" ht="13.8" thickBot="1" x14ac:dyDescent="0.3">
      <c r="A16" s="36" t="s">
        <v>71</v>
      </c>
      <c r="B16" s="40" t="s">
        <v>76</v>
      </c>
      <c r="C16" s="1032" t="s">
        <v>77</v>
      </c>
      <c r="D16" s="1033"/>
      <c r="E16" s="40" t="s">
        <v>73</v>
      </c>
      <c r="F16" s="40" t="s">
        <v>51</v>
      </c>
    </row>
    <row r="17" spans="1:6" ht="40.200000000000003" thickBot="1" x14ac:dyDescent="0.3">
      <c r="A17" s="36" t="s">
        <v>78</v>
      </c>
      <c r="B17" s="37" t="s">
        <v>79</v>
      </c>
      <c r="C17" s="1036">
        <v>2</v>
      </c>
      <c r="D17" s="1037"/>
      <c r="E17" s="27">
        <v>40</v>
      </c>
      <c r="F17" s="27">
        <f>C17*E17</f>
        <v>80</v>
      </c>
    </row>
    <row r="18" spans="1:6" ht="53.4" thickBot="1" x14ac:dyDescent="0.3">
      <c r="A18" s="36" t="s">
        <v>80</v>
      </c>
      <c r="B18" s="37" t="s">
        <v>81</v>
      </c>
      <c r="C18" s="1036">
        <v>4</v>
      </c>
      <c r="D18" s="1037"/>
      <c r="E18" s="27">
        <v>60</v>
      </c>
      <c r="F18" s="27">
        <f>C18*E18</f>
        <v>240</v>
      </c>
    </row>
    <row r="19" spans="1:6" ht="13.8" thickBot="1" x14ac:dyDescent="0.3">
      <c r="A19" s="1032" t="s">
        <v>82</v>
      </c>
      <c r="B19" s="1044"/>
      <c r="C19" s="1044"/>
      <c r="D19" s="1044"/>
      <c r="E19" s="1044"/>
      <c r="F19" s="1033"/>
    </row>
    <row r="20" spans="1:6" ht="27.75" customHeight="1" x14ac:dyDescent="0.25">
      <c r="A20" s="1045" t="s">
        <v>83</v>
      </c>
      <c r="B20" s="1047" t="s">
        <v>84</v>
      </c>
      <c r="C20" s="1048"/>
      <c r="D20" s="1051">
        <v>0</v>
      </c>
      <c r="E20" s="1051">
        <v>15</v>
      </c>
      <c r="F20" s="1051">
        <f>D20*E20</f>
        <v>0</v>
      </c>
    </row>
    <row r="21" spans="1:6" ht="13.5" customHeight="1" thickBot="1" x14ac:dyDescent="0.3">
      <c r="A21" s="1046"/>
      <c r="B21" s="1049"/>
      <c r="C21" s="1050"/>
      <c r="D21" s="1052"/>
      <c r="E21" s="1052"/>
      <c r="F21" s="1052"/>
    </row>
    <row r="22" spans="1:6" ht="15.75" customHeight="1" x14ac:dyDescent="0.25">
      <c r="A22" s="1045" t="s">
        <v>85</v>
      </c>
      <c r="B22" s="1047" t="s">
        <v>86</v>
      </c>
      <c r="C22" s="1048"/>
      <c r="D22" s="1051">
        <v>2</v>
      </c>
      <c r="E22" s="1051">
        <v>20</v>
      </c>
      <c r="F22" s="1051">
        <f>D22*E22</f>
        <v>40</v>
      </c>
    </row>
    <row r="23" spans="1:6" ht="13.8" thickBot="1" x14ac:dyDescent="0.3">
      <c r="A23" s="1046"/>
      <c r="B23" s="1049"/>
      <c r="C23" s="1050"/>
      <c r="D23" s="1052"/>
      <c r="E23" s="1052"/>
      <c r="F23" s="1052"/>
    </row>
    <row r="24" spans="1:6" ht="31.5" customHeight="1" thickBot="1" x14ac:dyDescent="0.3">
      <c r="A24" s="38" t="s">
        <v>87</v>
      </c>
      <c r="B24" s="1053" t="s">
        <v>88</v>
      </c>
      <c r="C24" s="1054"/>
      <c r="D24" s="27">
        <v>2</v>
      </c>
      <c r="E24" s="27">
        <v>20</v>
      </c>
      <c r="F24" s="27">
        <f>C24*E24</f>
        <v>0</v>
      </c>
    </row>
    <row r="25" spans="1:6" ht="30" customHeight="1" thickBot="1" x14ac:dyDescent="0.3">
      <c r="A25" s="36" t="s">
        <v>89</v>
      </c>
      <c r="B25" s="1053" t="s">
        <v>90</v>
      </c>
      <c r="C25" s="1054"/>
      <c r="D25" s="27">
        <v>4</v>
      </c>
      <c r="E25" s="27">
        <v>20</v>
      </c>
      <c r="F25" s="27">
        <f>C25*E25</f>
        <v>0</v>
      </c>
    </row>
    <row r="26" spans="1:6" ht="31.5" customHeight="1" thickBot="1" x14ac:dyDescent="0.3">
      <c r="A26" s="36" t="s">
        <v>91</v>
      </c>
      <c r="B26" s="1053" t="s">
        <v>79</v>
      </c>
      <c r="C26" s="1054"/>
      <c r="D26" s="27">
        <v>4</v>
      </c>
      <c r="E26" s="27">
        <v>20</v>
      </c>
      <c r="F26" s="27">
        <f>C26*E26</f>
        <v>0</v>
      </c>
    </row>
    <row r="27" spans="1:6" ht="13.8" thickBot="1" x14ac:dyDescent="0.3">
      <c r="A27" s="1032" t="s">
        <v>92</v>
      </c>
      <c r="B27" s="1044"/>
      <c r="C27" s="1044"/>
      <c r="D27" s="1044"/>
      <c r="E27" s="1044"/>
      <c r="F27" s="1033"/>
    </row>
    <row r="28" spans="1:6" ht="13.8" thickBot="1" x14ac:dyDescent="0.3">
      <c r="A28" s="38" t="s">
        <v>93</v>
      </c>
      <c r="B28" s="1053" t="s">
        <v>94</v>
      </c>
      <c r="C28" s="1054"/>
      <c r="D28" s="558" t="s">
        <v>468</v>
      </c>
      <c r="E28" s="27"/>
      <c r="F28" s="27"/>
    </row>
    <row r="29" spans="1:6" ht="28.95" customHeight="1" thickBot="1" x14ac:dyDescent="0.3">
      <c r="A29" s="38" t="s">
        <v>95</v>
      </c>
      <c r="B29" s="1053" t="s">
        <v>96</v>
      </c>
      <c r="C29" s="1054"/>
      <c r="D29" s="558" t="s">
        <v>1035</v>
      </c>
      <c r="E29" s="27"/>
      <c r="F29" s="27"/>
    </row>
    <row r="30" spans="1:6" ht="13.8" thickBot="1" x14ac:dyDescent="0.3">
      <c r="A30" s="36" t="s">
        <v>97</v>
      </c>
      <c r="B30" s="1053" t="s">
        <v>98</v>
      </c>
      <c r="C30" s="1054"/>
      <c r="D30" s="558" t="s">
        <v>1036</v>
      </c>
      <c r="E30" s="27"/>
      <c r="F30" s="27"/>
    </row>
    <row r="31" spans="1:6" ht="13.8" thickBot="1" x14ac:dyDescent="0.3">
      <c r="A31" s="1055"/>
      <c r="B31" s="1055"/>
      <c r="C31" s="1055"/>
      <c r="D31" s="1056"/>
      <c r="E31" s="39" t="s">
        <v>99</v>
      </c>
      <c r="F31" s="27">
        <f>SUM(F20:F26)+F17+F18</f>
        <v>360</v>
      </c>
    </row>
  </sheetData>
  <mergeCells count="40">
    <mergeCell ref="A31:D31"/>
    <mergeCell ref="A27:F27"/>
    <mergeCell ref="B28:C28"/>
    <mergeCell ref="B29:C29"/>
    <mergeCell ref="B30:C30"/>
    <mergeCell ref="F22:F23"/>
    <mergeCell ref="B24:C24"/>
    <mergeCell ref="B25:C25"/>
    <mergeCell ref="B26:C26"/>
    <mergeCell ref="A22:A23"/>
    <mergeCell ref="B22:C23"/>
    <mergeCell ref="D22:D23"/>
    <mergeCell ref="E22:E23"/>
    <mergeCell ref="C18:D18"/>
    <mergeCell ref="A19:F19"/>
    <mergeCell ref="A20:A21"/>
    <mergeCell ref="B20:C21"/>
    <mergeCell ref="D20:D21"/>
    <mergeCell ref="E20:E21"/>
    <mergeCell ref="F20:F21"/>
    <mergeCell ref="A14:E14"/>
    <mergeCell ref="A15:F15"/>
    <mergeCell ref="C16:D16"/>
    <mergeCell ref="C17:D17"/>
    <mergeCell ref="A12:B12"/>
    <mergeCell ref="C12:D12"/>
    <mergeCell ref="C13:D13"/>
    <mergeCell ref="A13:B13"/>
    <mergeCell ref="A11:B11"/>
    <mergeCell ref="C11:D11"/>
    <mergeCell ref="B6:F6"/>
    <mergeCell ref="B7:F7"/>
    <mergeCell ref="B8:F8"/>
    <mergeCell ref="A9:F9"/>
    <mergeCell ref="B2:F2"/>
    <mergeCell ref="B3:F3"/>
    <mergeCell ref="B4:F4"/>
    <mergeCell ref="B5:F5"/>
    <mergeCell ref="A10:B10"/>
    <mergeCell ref="C10:D10"/>
  </mergeCells>
  <phoneticPr fontId="3" type="noConversion"/>
  <pageMargins left="0.75" right="0.75" top="1" bottom="1" header="0.5" footer="0.5"/>
  <pageSetup paperSize="9" orientation="portrait" horizontalDpi="4294967293"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9">
    <tabColor rgb="FFFFFF00"/>
    <pageSetUpPr fitToPage="1"/>
  </sheetPr>
  <dimension ref="A1:F16"/>
  <sheetViews>
    <sheetView zoomScaleNormal="100" workbookViewId="0">
      <selection activeCell="F21" sqref="F21"/>
    </sheetView>
  </sheetViews>
  <sheetFormatPr defaultRowHeight="13.2" x14ac:dyDescent="0.25"/>
  <cols>
    <col min="1" max="1" width="55.109375" bestFit="1" customWidth="1"/>
    <col min="2" max="2" width="30.88671875" bestFit="1" customWidth="1"/>
    <col min="3" max="3" width="10" bestFit="1" customWidth="1"/>
    <col min="4" max="4" width="34.44140625" customWidth="1"/>
    <col min="5" max="5" width="20.44140625" customWidth="1"/>
    <col min="6" max="6" width="42.6640625" customWidth="1"/>
  </cols>
  <sheetData>
    <row r="1" spans="1:6" s="12" customFormat="1" ht="21.6" thickBot="1" x14ac:dyDescent="0.45">
      <c r="A1" s="299" t="s">
        <v>121</v>
      </c>
      <c r="B1" s="300"/>
      <c r="C1" s="300"/>
      <c r="D1" s="300"/>
      <c r="E1" s="114"/>
      <c r="F1" s="115"/>
    </row>
    <row r="2" spans="1:6" ht="40.200000000000003" thickBot="1" x14ac:dyDescent="0.3">
      <c r="A2" s="32" t="s">
        <v>116</v>
      </c>
      <c r="B2" s="32" t="s">
        <v>117</v>
      </c>
      <c r="C2" s="32" t="s">
        <v>118</v>
      </c>
      <c r="D2" s="32" t="s">
        <v>119</v>
      </c>
      <c r="E2" s="32" t="s">
        <v>151</v>
      </c>
      <c r="F2" s="32" t="s">
        <v>37</v>
      </c>
    </row>
    <row r="3" spans="1:6" x14ac:dyDescent="0.25">
      <c r="A3" s="1" t="s">
        <v>1026</v>
      </c>
      <c r="B3" s="545" t="s">
        <v>1041</v>
      </c>
      <c r="C3" s="1"/>
      <c r="D3" s="1"/>
      <c r="E3" s="560">
        <v>44348</v>
      </c>
      <c r="F3" s="545" t="s">
        <v>1042</v>
      </c>
    </row>
    <row r="4" spans="1:6" x14ac:dyDescent="0.25">
      <c r="A4" s="1" t="s">
        <v>1037</v>
      </c>
      <c r="B4" s="1" t="s">
        <v>1038</v>
      </c>
      <c r="C4" s="1"/>
      <c r="D4" s="1"/>
      <c r="E4" s="560">
        <v>44392</v>
      </c>
      <c r="F4" s="1" t="s">
        <v>1039</v>
      </c>
    </row>
    <row r="5" spans="1:6" x14ac:dyDescent="0.25">
      <c r="A5" s="1" t="s">
        <v>1040</v>
      </c>
      <c r="B5" s="545" t="s">
        <v>1049</v>
      </c>
      <c r="C5" s="1"/>
      <c r="D5" s="1"/>
      <c r="E5" s="559">
        <v>44393</v>
      </c>
      <c r="F5" s="1" t="s">
        <v>1039</v>
      </c>
    </row>
    <row r="6" spans="1:6" x14ac:dyDescent="0.25">
      <c r="A6" s="1" t="s">
        <v>1043</v>
      </c>
      <c r="B6" s="545" t="s">
        <v>1048</v>
      </c>
      <c r="C6" s="1"/>
      <c r="D6" s="1"/>
      <c r="E6" s="560">
        <v>44460</v>
      </c>
      <c r="F6" s="545" t="s">
        <v>1050</v>
      </c>
    </row>
    <row r="7" spans="1:6" x14ac:dyDescent="0.25">
      <c r="A7" s="1" t="s">
        <v>1044</v>
      </c>
      <c r="B7" s="545" t="s">
        <v>1047</v>
      </c>
      <c r="C7" s="1"/>
      <c r="D7" s="1"/>
      <c r="E7" s="560">
        <v>44460</v>
      </c>
      <c r="F7" s="545" t="s">
        <v>1050</v>
      </c>
    </row>
    <row r="8" spans="1:6" x14ac:dyDescent="0.25">
      <c r="A8" s="1" t="s">
        <v>1045</v>
      </c>
      <c r="B8" s="545" t="s">
        <v>1046</v>
      </c>
      <c r="C8" s="1"/>
      <c r="D8" s="1"/>
      <c r="E8" s="560">
        <v>44461</v>
      </c>
      <c r="F8" s="545" t="s">
        <v>1050</v>
      </c>
    </row>
    <row r="9" spans="1:6" x14ac:dyDescent="0.25">
      <c r="A9" s="1"/>
      <c r="B9" s="1"/>
      <c r="C9" s="1"/>
      <c r="D9" s="1"/>
      <c r="E9" s="560"/>
      <c r="F9" s="1"/>
    </row>
    <row r="10" spans="1:6" x14ac:dyDescent="0.25">
      <c r="A10" s="1"/>
      <c r="B10" s="1"/>
      <c r="C10" s="1"/>
      <c r="D10" s="1"/>
      <c r="E10" s="560"/>
      <c r="F10" s="1"/>
    </row>
    <row r="11" spans="1:6" x14ac:dyDescent="0.25">
      <c r="A11" s="1"/>
      <c r="B11" s="1"/>
      <c r="C11" s="1"/>
      <c r="D11" s="1"/>
      <c r="E11" s="1"/>
      <c r="F11" s="1"/>
    </row>
    <row r="12" spans="1:6" x14ac:dyDescent="0.25">
      <c r="A12" s="1"/>
      <c r="B12" s="1"/>
      <c r="C12" s="1"/>
      <c r="D12" s="1"/>
      <c r="E12" s="1"/>
      <c r="F12" s="1"/>
    </row>
    <row r="13" spans="1:6" x14ac:dyDescent="0.25">
      <c r="A13" s="1"/>
      <c r="B13" s="1"/>
      <c r="C13" s="1"/>
      <c r="D13" s="1"/>
      <c r="E13" s="1"/>
      <c r="F13" s="1"/>
    </row>
    <row r="14" spans="1:6" x14ac:dyDescent="0.25">
      <c r="A14" s="1"/>
      <c r="B14" s="1"/>
      <c r="C14" s="1"/>
      <c r="D14" s="1"/>
      <c r="E14" s="1"/>
      <c r="F14" s="1"/>
    </row>
    <row r="15" spans="1:6" x14ac:dyDescent="0.25">
      <c r="A15" s="1"/>
      <c r="B15" s="1"/>
      <c r="C15" s="1"/>
      <c r="D15" s="1"/>
      <c r="E15" s="1"/>
      <c r="F15" s="1"/>
    </row>
    <row r="16" spans="1:6" x14ac:dyDescent="0.25">
      <c r="A16" s="1"/>
      <c r="B16" s="1"/>
      <c r="C16" s="1"/>
      <c r="D16" s="1"/>
      <c r="E16" s="1"/>
      <c r="F16" s="1"/>
    </row>
  </sheetData>
  <phoneticPr fontId="3" type="noConversion"/>
  <pageMargins left="0.75" right="0.75" top="1" bottom="1" header="0.5" footer="0.5"/>
  <pageSetup paperSize="9" scale="87" fitToHeight="4" orientation="portrait" horizontalDpi="4294967293" verticalDpi="300" r:id="rId1"/>
  <headerFooter alignWithMargins="0">
    <oddHeader xml:space="preserve">&amp;L&amp;A&amp;CProject: </oddHeader>
    <oddFooter>&amp;L©COER LTD, www.coer.org.nz&amp;CPg &amp;P of &amp;N&amp;R&amp;F</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0">
    <tabColor rgb="FFFFFF00"/>
  </sheetPr>
  <dimension ref="A1:K24"/>
  <sheetViews>
    <sheetView workbookViewId="0">
      <selection activeCell="C9" sqref="C9"/>
    </sheetView>
  </sheetViews>
  <sheetFormatPr defaultRowHeight="13.2" x14ac:dyDescent="0.25"/>
  <cols>
    <col min="1" max="1" width="5.33203125" customWidth="1"/>
    <col min="2" max="2" width="60.33203125" customWidth="1"/>
    <col min="3" max="3" width="49.109375" customWidth="1"/>
    <col min="4" max="4" width="21.33203125" customWidth="1"/>
    <col min="5" max="5" width="24.44140625" customWidth="1"/>
    <col min="6" max="6" width="47.109375" customWidth="1"/>
  </cols>
  <sheetData>
    <row r="1" spans="1:11" ht="21" x14ac:dyDescent="0.4">
      <c r="A1" s="1057" t="s">
        <v>1105</v>
      </c>
      <c r="B1" s="1057"/>
      <c r="C1" s="1057"/>
      <c r="D1" s="1057"/>
      <c r="E1" s="1057"/>
      <c r="F1" s="1058"/>
    </row>
    <row r="2" spans="1:11" ht="21" x14ac:dyDescent="0.4">
      <c r="A2" s="1059"/>
      <c r="B2" s="1059"/>
      <c r="C2" s="1059"/>
      <c r="D2" s="1059"/>
      <c r="E2" s="1059"/>
      <c r="F2" s="1059"/>
    </row>
    <row r="3" spans="1:11" ht="28.2" customHeight="1" x14ac:dyDescent="0.25">
      <c r="A3" s="1061" t="s">
        <v>1547</v>
      </c>
      <c r="B3" s="1061"/>
      <c r="C3" s="1061"/>
      <c r="D3" s="1061"/>
      <c r="E3" s="1061"/>
      <c r="F3" s="1061"/>
    </row>
    <row r="4" spans="1:11" ht="21" x14ac:dyDescent="0.4">
      <c r="A4" s="1060"/>
      <c r="B4" s="1060"/>
      <c r="C4" s="1060"/>
      <c r="D4" s="1060"/>
      <c r="E4" s="1060"/>
      <c r="F4" s="1060"/>
    </row>
    <row r="5" spans="1:11" ht="54" customHeight="1" x14ac:dyDescent="0.25">
      <c r="A5" s="118" t="s">
        <v>171</v>
      </c>
      <c r="B5" s="118" t="s">
        <v>1548</v>
      </c>
      <c r="C5" s="118" t="s">
        <v>325</v>
      </c>
      <c r="D5" s="133" t="s">
        <v>197</v>
      </c>
      <c r="E5" s="216" t="s">
        <v>198</v>
      </c>
      <c r="F5" s="133" t="s">
        <v>326</v>
      </c>
      <c r="K5" s="156"/>
    </row>
    <row r="6" spans="1:11" x14ac:dyDescent="0.25">
      <c r="A6" s="117">
        <v>1</v>
      </c>
      <c r="B6" s="564" t="s">
        <v>1074</v>
      </c>
      <c r="C6" s="564" t="s">
        <v>1075</v>
      </c>
      <c r="D6" s="564" t="s">
        <v>1076</v>
      </c>
      <c r="E6" s="565" t="s">
        <v>1077</v>
      </c>
      <c r="F6" s="567" t="s">
        <v>1078</v>
      </c>
      <c r="K6" s="156"/>
    </row>
    <row r="7" spans="1:11" x14ac:dyDescent="0.25">
      <c r="A7" s="117">
        <v>2</v>
      </c>
      <c r="B7" s="564" t="s">
        <v>1079</v>
      </c>
      <c r="C7" s="564" t="s">
        <v>1080</v>
      </c>
      <c r="D7" s="564" t="s">
        <v>1081</v>
      </c>
      <c r="E7" s="565" t="s">
        <v>1077</v>
      </c>
      <c r="F7" s="567" t="s">
        <v>1082</v>
      </c>
    </row>
    <row r="8" spans="1:11" x14ac:dyDescent="0.25">
      <c r="A8" s="117">
        <v>3</v>
      </c>
      <c r="B8" s="564" t="s">
        <v>1054</v>
      </c>
      <c r="C8" s="564" t="s">
        <v>1055</v>
      </c>
      <c r="D8" s="564" t="s">
        <v>1083</v>
      </c>
      <c r="E8" s="565" t="s">
        <v>1077</v>
      </c>
      <c r="F8" s="566" t="s">
        <v>1084</v>
      </c>
    </row>
    <row r="9" spans="1:11" ht="26.4" x14ac:dyDescent="0.25">
      <c r="A9" s="117">
        <v>4</v>
      </c>
      <c r="B9" s="564" t="s">
        <v>1056</v>
      </c>
      <c r="C9" s="564" t="s">
        <v>1057</v>
      </c>
      <c r="D9" s="564" t="s">
        <v>1058</v>
      </c>
      <c r="E9" s="565" t="s">
        <v>1077</v>
      </c>
      <c r="F9" s="567" t="s">
        <v>1085</v>
      </c>
    </row>
    <row r="10" spans="1:11" x14ac:dyDescent="0.25">
      <c r="A10" s="117">
        <v>5</v>
      </c>
      <c r="B10" s="564" t="s">
        <v>1086</v>
      </c>
      <c r="C10" s="564" t="s">
        <v>1059</v>
      </c>
      <c r="D10" s="564" t="s">
        <v>1058</v>
      </c>
      <c r="E10" s="565" t="s">
        <v>1077</v>
      </c>
      <c r="F10" s="566" t="s">
        <v>1073</v>
      </c>
    </row>
    <row r="11" spans="1:11" ht="26.4" x14ac:dyDescent="0.25">
      <c r="A11" s="117">
        <v>6</v>
      </c>
      <c r="B11" s="564" t="s">
        <v>1087</v>
      </c>
      <c r="C11" s="564" t="s">
        <v>1060</v>
      </c>
      <c r="D11" s="564" t="s">
        <v>1058</v>
      </c>
      <c r="E11" s="565" t="s">
        <v>1077</v>
      </c>
      <c r="F11" s="567" t="s">
        <v>1088</v>
      </c>
    </row>
    <row r="12" spans="1:11" ht="26.4" x14ac:dyDescent="0.25">
      <c r="A12" s="117">
        <v>7</v>
      </c>
      <c r="B12" s="564" t="s">
        <v>1061</v>
      </c>
      <c r="C12" s="564" t="s">
        <v>1062</v>
      </c>
      <c r="D12" s="564" t="s">
        <v>1058</v>
      </c>
      <c r="E12" s="565" t="s">
        <v>1077</v>
      </c>
      <c r="F12" s="567" t="s">
        <v>1089</v>
      </c>
    </row>
    <row r="13" spans="1:11" x14ac:dyDescent="0.25">
      <c r="A13" s="117">
        <v>8</v>
      </c>
      <c r="B13" s="564" t="s">
        <v>1063</v>
      </c>
      <c r="C13" s="564" t="s">
        <v>1064</v>
      </c>
      <c r="D13" s="564" t="s">
        <v>1058</v>
      </c>
      <c r="E13" s="565" t="s">
        <v>1077</v>
      </c>
      <c r="F13" s="566" t="s">
        <v>38</v>
      </c>
    </row>
    <row r="14" spans="1:11" x14ac:dyDescent="0.25">
      <c r="A14" s="117">
        <v>9</v>
      </c>
      <c r="B14" s="564" t="s">
        <v>1090</v>
      </c>
      <c r="C14" s="564" t="s">
        <v>1065</v>
      </c>
      <c r="D14" s="564" t="s">
        <v>1058</v>
      </c>
      <c r="E14" s="565" t="s">
        <v>1077</v>
      </c>
      <c r="F14" s="567" t="s">
        <v>1091</v>
      </c>
    </row>
    <row r="15" spans="1:11" x14ac:dyDescent="0.25">
      <c r="A15" s="117">
        <v>10</v>
      </c>
      <c r="B15" s="564" t="s">
        <v>1066</v>
      </c>
      <c r="C15" s="564" t="s">
        <v>1067</v>
      </c>
      <c r="D15" s="564" t="s">
        <v>1058</v>
      </c>
      <c r="E15" s="565" t="s">
        <v>1077</v>
      </c>
      <c r="F15" s="566" t="s">
        <v>1092</v>
      </c>
    </row>
    <row r="16" spans="1:11" x14ac:dyDescent="0.25">
      <c r="A16" s="117">
        <v>11</v>
      </c>
      <c r="B16" s="564" t="s">
        <v>1068</v>
      </c>
      <c r="C16" s="564"/>
      <c r="D16" s="564" t="s">
        <v>1058</v>
      </c>
      <c r="E16" s="565" t="s">
        <v>1077</v>
      </c>
      <c r="F16" s="566" t="s">
        <v>1093</v>
      </c>
    </row>
    <row r="17" spans="1:6" x14ac:dyDescent="0.25">
      <c r="A17" s="117">
        <v>12</v>
      </c>
      <c r="B17" s="564" t="s">
        <v>1069</v>
      </c>
      <c r="C17" s="564"/>
      <c r="D17" s="564" t="s">
        <v>1058</v>
      </c>
      <c r="E17" s="564" t="s">
        <v>1077</v>
      </c>
      <c r="F17" s="566" t="s">
        <v>1094</v>
      </c>
    </row>
    <row r="18" spans="1:6" x14ac:dyDescent="0.25">
      <c r="A18" s="117">
        <v>13</v>
      </c>
      <c r="B18" s="566" t="s">
        <v>1079</v>
      </c>
      <c r="C18" s="566" t="s">
        <v>1080</v>
      </c>
      <c r="D18" s="566" t="s">
        <v>1095</v>
      </c>
      <c r="E18" s="566" t="s">
        <v>1077</v>
      </c>
      <c r="F18" s="566" t="s">
        <v>1096</v>
      </c>
    </row>
    <row r="19" spans="1:6" x14ac:dyDescent="0.25">
      <c r="A19" s="117">
        <v>14</v>
      </c>
      <c r="B19" s="566" t="s">
        <v>1070</v>
      </c>
      <c r="C19" s="566"/>
      <c r="D19" s="566" t="s">
        <v>1058</v>
      </c>
      <c r="E19" s="566" t="s">
        <v>1077</v>
      </c>
      <c r="F19" s="566" t="s">
        <v>1097</v>
      </c>
    </row>
    <row r="20" spans="1:6" ht="26.4" x14ac:dyDescent="0.25">
      <c r="A20" s="117">
        <v>15</v>
      </c>
      <c r="B20" s="566" t="s">
        <v>1098</v>
      </c>
      <c r="C20" s="566"/>
      <c r="D20" s="566" t="s">
        <v>1058</v>
      </c>
      <c r="E20" s="566" t="s">
        <v>1077</v>
      </c>
      <c r="F20" s="566" t="s">
        <v>1099</v>
      </c>
    </row>
    <row r="21" spans="1:6" x14ac:dyDescent="0.25">
      <c r="A21" s="117">
        <v>16</v>
      </c>
      <c r="B21" s="566" t="s">
        <v>1100</v>
      </c>
      <c r="C21" s="566"/>
      <c r="D21" s="566" t="s">
        <v>1058</v>
      </c>
      <c r="E21" s="566" t="s">
        <v>1077</v>
      </c>
      <c r="F21" s="566" t="s">
        <v>1101</v>
      </c>
    </row>
    <row r="22" spans="1:6" x14ac:dyDescent="0.25">
      <c r="A22" s="117">
        <v>17</v>
      </c>
      <c r="B22" s="566" t="s">
        <v>1102</v>
      </c>
      <c r="C22" s="566"/>
      <c r="D22" s="566" t="s">
        <v>1058</v>
      </c>
      <c r="E22" s="566" t="s">
        <v>1077</v>
      </c>
      <c r="F22" s="566" t="s">
        <v>1094</v>
      </c>
    </row>
    <row r="23" spans="1:6" x14ac:dyDescent="0.25">
      <c r="A23" s="117">
        <v>18</v>
      </c>
      <c r="B23" s="202" t="s">
        <v>1103</v>
      </c>
      <c r="C23" s="202" t="s">
        <v>1104</v>
      </c>
      <c r="D23" s="202" t="s">
        <v>1058</v>
      </c>
      <c r="E23" s="202" t="s">
        <v>1077</v>
      </c>
      <c r="F23" s="202" t="s">
        <v>1094</v>
      </c>
    </row>
    <row r="24" spans="1:6" x14ac:dyDescent="0.25">
      <c r="A24" s="117">
        <v>19</v>
      </c>
      <c r="B24" s="202" t="s">
        <v>1071</v>
      </c>
      <c r="C24" s="202" t="s">
        <v>1072</v>
      </c>
      <c r="D24" s="202" t="s">
        <v>1058</v>
      </c>
      <c r="E24" s="202" t="s">
        <v>1077</v>
      </c>
      <c r="F24" s="202" t="s">
        <v>1094</v>
      </c>
    </row>
  </sheetData>
  <mergeCells count="4">
    <mergeCell ref="A1:F1"/>
    <mergeCell ref="A2:F2"/>
    <mergeCell ref="A4:F4"/>
    <mergeCell ref="A3:F3"/>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I27"/>
  <sheetViews>
    <sheetView zoomScale="110" zoomScaleNormal="110" workbookViewId="0">
      <selection activeCell="A3" sqref="A3:I4"/>
    </sheetView>
  </sheetViews>
  <sheetFormatPr defaultRowHeight="13.2" x14ac:dyDescent="0.25"/>
  <cols>
    <col min="1" max="1" width="3.88671875" customWidth="1"/>
    <col min="2" max="2" width="49.6640625" customWidth="1"/>
    <col min="3" max="3" width="47.6640625" customWidth="1"/>
    <col min="4" max="4" width="3.6640625" customWidth="1"/>
    <col min="5" max="5" width="5" customWidth="1"/>
    <col min="6" max="6" width="18.88671875" bestFit="1" customWidth="1"/>
    <col min="7" max="7" width="15.5546875" bestFit="1" customWidth="1"/>
    <col min="8" max="8" width="25.88671875" customWidth="1"/>
    <col min="9" max="9" width="22.33203125" customWidth="1"/>
  </cols>
  <sheetData>
    <row r="1" spans="1:9" ht="21" x14ac:dyDescent="0.4">
      <c r="A1" s="591" t="s">
        <v>1550</v>
      </c>
      <c r="B1" s="592"/>
      <c r="C1" s="592"/>
      <c r="D1" s="396"/>
      <c r="E1" s="396"/>
      <c r="F1" s="396"/>
      <c r="G1" s="396"/>
      <c r="H1" s="396"/>
      <c r="I1" s="397"/>
    </row>
    <row r="2" spans="1:9" x14ac:dyDescent="0.25">
      <c r="A2" s="1066"/>
      <c r="B2" s="1066"/>
      <c r="C2" s="1066"/>
      <c r="D2" s="1066"/>
      <c r="E2" s="1066"/>
      <c r="F2" s="1066"/>
      <c r="G2" s="1066"/>
      <c r="H2" s="1066"/>
      <c r="I2" s="1066"/>
    </row>
    <row r="3" spans="1:9" ht="15" customHeight="1" x14ac:dyDescent="0.25">
      <c r="A3" s="1068" t="s">
        <v>1549</v>
      </c>
      <c r="B3" s="1068"/>
      <c r="C3" s="1068"/>
      <c r="D3" s="1068"/>
      <c r="E3" s="1068"/>
      <c r="F3" s="1068"/>
      <c r="G3" s="1068"/>
      <c r="H3" s="1068"/>
      <c r="I3" s="1068"/>
    </row>
    <row r="4" spans="1:9" ht="15" customHeight="1" x14ac:dyDescent="0.25">
      <c r="A4" s="1068"/>
      <c r="B4" s="1068"/>
      <c r="C4" s="1068"/>
      <c r="D4" s="1068"/>
      <c r="E4" s="1068"/>
      <c r="F4" s="1068"/>
      <c r="G4" s="1068"/>
      <c r="H4" s="1068"/>
      <c r="I4" s="1068"/>
    </row>
    <row r="5" spans="1:9" x14ac:dyDescent="0.25">
      <c r="A5" s="1069"/>
      <c r="B5" s="1069"/>
      <c r="C5" s="1069"/>
      <c r="D5" s="1069"/>
      <c r="E5" s="1069"/>
      <c r="F5" s="1069"/>
      <c r="G5" s="1069"/>
      <c r="H5" s="1069"/>
      <c r="I5" s="1069"/>
    </row>
    <row r="6" spans="1:9" ht="26.4" x14ac:dyDescent="0.25">
      <c r="A6" s="1086" t="s">
        <v>393</v>
      </c>
      <c r="B6" s="1086"/>
      <c r="C6" s="352" t="s">
        <v>1142</v>
      </c>
      <c r="E6" s="21"/>
    </row>
    <row r="7" spans="1:9" ht="15.6" x14ac:dyDescent="0.25">
      <c r="A7" s="1087" t="s">
        <v>396</v>
      </c>
      <c r="B7" s="1088"/>
      <c r="C7" s="572">
        <v>44518</v>
      </c>
    </row>
    <row r="8" spans="1:9" ht="16.95" customHeight="1" x14ac:dyDescent="0.25">
      <c r="A8" s="1084" t="s">
        <v>397</v>
      </c>
      <c r="B8" s="1085"/>
      <c r="C8" s="573" t="s">
        <v>1111</v>
      </c>
      <c r="E8" s="1067" t="s">
        <v>430</v>
      </c>
      <c r="F8" s="1067"/>
      <c r="G8" s="1067"/>
      <c r="H8" s="1067"/>
      <c r="I8" s="1067"/>
    </row>
    <row r="9" spans="1:9" ht="32.4" customHeight="1" x14ac:dyDescent="0.25">
      <c r="A9" s="1072" t="s">
        <v>394</v>
      </c>
      <c r="B9" s="1073"/>
      <c r="C9" s="1078" t="s">
        <v>1143</v>
      </c>
      <c r="E9" s="1082" t="s">
        <v>431</v>
      </c>
      <c r="F9" s="1082"/>
      <c r="G9" s="1082"/>
      <c r="H9" s="1082"/>
      <c r="I9" s="1082"/>
    </row>
    <row r="10" spans="1:9" ht="25.2" customHeight="1" x14ac:dyDescent="0.25">
      <c r="A10" s="1074"/>
      <c r="B10" s="1075"/>
      <c r="C10" s="1079"/>
      <c r="E10" s="1082" t="s">
        <v>429</v>
      </c>
      <c r="F10" s="1082"/>
      <c r="G10" s="1082"/>
      <c r="H10" s="1082"/>
      <c r="I10" s="1082"/>
    </row>
    <row r="11" spans="1:9" ht="27.6" customHeight="1" x14ac:dyDescent="0.25">
      <c r="A11" s="1076"/>
      <c r="B11" s="1077"/>
      <c r="C11" s="1080"/>
      <c r="E11" s="1083" t="s">
        <v>428</v>
      </c>
      <c r="F11" s="1083"/>
      <c r="G11" s="1083"/>
      <c r="H11" s="1083"/>
      <c r="I11" s="1083"/>
    </row>
    <row r="12" spans="1:9" ht="55.2" customHeight="1" thickBot="1" x14ac:dyDescent="0.3">
      <c r="A12" s="1081" t="s">
        <v>395</v>
      </c>
      <c r="B12" s="1081"/>
      <c r="C12" s="352" t="s">
        <v>1112</v>
      </c>
    </row>
    <row r="13" spans="1:9" ht="72.75" customHeight="1" thickBot="1" x14ac:dyDescent="0.3">
      <c r="A13" s="1089" t="s">
        <v>426</v>
      </c>
      <c r="B13" s="1090"/>
      <c r="C13" s="1089" t="s">
        <v>398</v>
      </c>
      <c r="D13" s="1091"/>
      <c r="E13" s="1092"/>
      <c r="F13" s="447" t="s">
        <v>427</v>
      </c>
      <c r="G13" s="349" t="s">
        <v>399</v>
      </c>
      <c r="H13" s="350" t="s">
        <v>433</v>
      </c>
      <c r="I13" s="351" t="s">
        <v>432</v>
      </c>
    </row>
    <row r="14" spans="1:9" ht="221.25" customHeight="1" x14ac:dyDescent="0.25">
      <c r="A14" s="585">
        <v>1</v>
      </c>
      <c r="B14" s="586" t="s">
        <v>1113</v>
      </c>
      <c r="C14" s="1070" t="s">
        <v>1114</v>
      </c>
      <c r="D14" s="1071"/>
      <c r="E14" s="1071"/>
      <c r="F14" s="587" t="s">
        <v>1115</v>
      </c>
      <c r="G14" s="587" t="s">
        <v>1094</v>
      </c>
      <c r="H14" s="587" t="s">
        <v>1116</v>
      </c>
      <c r="I14" s="448"/>
    </row>
    <row r="15" spans="1:9" ht="149.25" customHeight="1" x14ac:dyDescent="0.25">
      <c r="A15" s="590">
        <v>2</v>
      </c>
      <c r="B15" s="576" t="s">
        <v>1117</v>
      </c>
      <c r="C15" s="1062" t="s">
        <v>1141</v>
      </c>
      <c r="D15" s="1063"/>
      <c r="E15" s="1064"/>
      <c r="F15" s="577" t="s">
        <v>1115</v>
      </c>
      <c r="G15" s="577" t="s">
        <v>848</v>
      </c>
      <c r="H15" s="578" t="s">
        <v>1118</v>
      </c>
      <c r="I15" s="589"/>
    </row>
    <row r="16" spans="1:9" ht="118.5" customHeight="1" x14ac:dyDescent="0.25">
      <c r="A16" s="585">
        <v>3</v>
      </c>
      <c r="B16" s="574" t="s">
        <v>1119</v>
      </c>
      <c r="C16" s="1065" t="s">
        <v>1120</v>
      </c>
      <c r="D16" s="1063"/>
      <c r="E16" s="1063"/>
      <c r="F16" s="575" t="s">
        <v>1115</v>
      </c>
      <c r="G16" s="575" t="s">
        <v>848</v>
      </c>
      <c r="H16" s="575" t="s">
        <v>1121</v>
      </c>
      <c r="I16" s="448"/>
    </row>
    <row r="17" spans="1:9" ht="153.75" customHeight="1" x14ac:dyDescent="0.25">
      <c r="A17" s="590">
        <v>4</v>
      </c>
      <c r="B17" s="576" t="s">
        <v>1122</v>
      </c>
      <c r="C17" s="1062" t="s">
        <v>1123</v>
      </c>
      <c r="D17" s="1063"/>
      <c r="E17" s="1064"/>
      <c r="F17" s="577" t="s">
        <v>1115</v>
      </c>
      <c r="G17" s="577" t="s">
        <v>848</v>
      </c>
      <c r="H17" s="578" t="s">
        <v>1124</v>
      </c>
      <c r="I17" s="589"/>
    </row>
    <row r="18" spans="1:9" ht="110.25" customHeight="1" x14ac:dyDescent="0.25">
      <c r="A18" s="585">
        <v>5</v>
      </c>
      <c r="B18" s="574" t="s">
        <v>1125</v>
      </c>
      <c r="C18" s="1065" t="s">
        <v>1126</v>
      </c>
      <c r="D18" s="1063"/>
      <c r="E18" s="1063"/>
      <c r="F18" s="575" t="s">
        <v>1127</v>
      </c>
      <c r="G18" s="575" t="s">
        <v>803</v>
      </c>
      <c r="H18" s="575" t="s">
        <v>1128</v>
      </c>
      <c r="I18" s="448"/>
    </row>
    <row r="19" spans="1:9" ht="152.25" customHeight="1" x14ac:dyDescent="0.25">
      <c r="A19" s="590">
        <v>6</v>
      </c>
      <c r="B19" s="576" t="s">
        <v>1129</v>
      </c>
      <c r="C19" s="1062" t="s">
        <v>1144</v>
      </c>
      <c r="D19" s="1063"/>
      <c r="E19" s="1063"/>
      <c r="F19" s="577" t="s">
        <v>1115</v>
      </c>
      <c r="G19" s="577" t="s">
        <v>848</v>
      </c>
      <c r="H19" s="579" t="s">
        <v>1130</v>
      </c>
      <c r="I19" s="589"/>
    </row>
    <row r="20" spans="1:9" ht="191.25" customHeight="1" x14ac:dyDescent="0.25">
      <c r="A20" s="585">
        <v>7</v>
      </c>
      <c r="B20" s="574" t="s">
        <v>1131</v>
      </c>
      <c r="C20" s="1065" t="s">
        <v>1132</v>
      </c>
      <c r="D20" s="1063"/>
      <c r="E20" s="1063"/>
      <c r="F20" s="580" t="s">
        <v>1127</v>
      </c>
      <c r="G20" s="581" t="s">
        <v>803</v>
      </c>
      <c r="H20" s="580" t="s">
        <v>1133</v>
      </c>
      <c r="I20" s="584"/>
    </row>
    <row r="21" spans="1:9" ht="151.5" customHeight="1" x14ac:dyDescent="0.25">
      <c r="A21" s="590">
        <v>8</v>
      </c>
      <c r="B21" s="576" t="s">
        <v>1134</v>
      </c>
      <c r="C21" s="1062" t="s">
        <v>1145</v>
      </c>
      <c r="D21" s="1063"/>
      <c r="E21" s="1063"/>
      <c r="F21" s="582" t="s">
        <v>1127</v>
      </c>
      <c r="G21" s="583" t="s">
        <v>803</v>
      </c>
      <c r="H21" s="582" t="s">
        <v>1135</v>
      </c>
      <c r="I21" s="588"/>
    </row>
    <row r="22" spans="1:9" ht="44.25" customHeight="1" x14ac:dyDescent="0.25">
      <c r="A22" s="585">
        <v>9</v>
      </c>
      <c r="B22" s="574" t="s">
        <v>1136</v>
      </c>
      <c r="C22" s="1065" t="s">
        <v>1137</v>
      </c>
      <c r="D22" s="1063"/>
      <c r="E22" s="1063"/>
      <c r="F22" s="580" t="s">
        <v>1127</v>
      </c>
      <c r="G22" s="581" t="s">
        <v>803</v>
      </c>
      <c r="H22" s="580" t="s">
        <v>1138</v>
      </c>
      <c r="I22" s="584"/>
    </row>
    <row r="23" spans="1:9" ht="113.25" customHeight="1" x14ac:dyDescent="0.25">
      <c r="A23" s="590">
        <v>10</v>
      </c>
      <c r="B23" s="576" t="s">
        <v>1139</v>
      </c>
      <c r="C23" s="1062" t="s">
        <v>1140</v>
      </c>
      <c r="D23" s="1063"/>
      <c r="E23" s="1063"/>
      <c r="F23" s="582" t="s">
        <v>1127</v>
      </c>
      <c r="G23" s="583" t="s">
        <v>803</v>
      </c>
      <c r="H23" s="582" t="s">
        <v>1135</v>
      </c>
      <c r="I23" s="588"/>
    </row>
    <row r="24" spans="1:9" ht="28.95" customHeight="1" x14ac:dyDescent="0.25">
      <c r="A24" s="353"/>
      <c r="B24" s="354"/>
      <c r="C24" s="355"/>
      <c r="D24" s="355"/>
      <c r="E24" s="355"/>
      <c r="F24" s="355"/>
      <c r="G24" s="355"/>
      <c r="H24" s="356"/>
      <c r="I24" s="357"/>
    </row>
    <row r="25" spans="1:9" ht="28.95" customHeight="1" x14ac:dyDescent="0.25">
      <c r="A25" s="353"/>
      <c r="B25" s="354"/>
      <c r="C25" s="355"/>
      <c r="D25" s="355"/>
      <c r="E25" s="355"/>
      <c r="F25" s="355"/>
      <c r="G25" s="355"/>
      <c r="H25" s="356"/>
      <c r="I25" s="357"/>
    </row>
    <row r="26" spans="1:9" ht="28.95" customHeight="1" x14ac:dyDescent="0.25">
      <c r="A26" s="353"/>
      <c r="B26" s="354"/>
      <c r="C26" s="355"/>
      <c r="D26" s="355"/>
      <c r="E26" s="355"/>
      <c r="F26" s="355"/>
      <c r="G26" s="355"/>
      <c r="H26" s="356"/>
      <c r="I26" s="357"/>
    </row>
    <row r="27" spans="1:9" ht="28.95" customHeight="1" x14ac:dyDescent="0.25">
      <c r="A27" s="353"/>
      <c r="B27" s="354"/>
      <c r="C27" s="355"/>
      <c r="D27" s="355"/>
      <c r="E27" s="355"/>
      <c r="F27" s="355"/>
      <c r="G27" s="355"/>
      <c r="H27" s="356"/>
      <c r="I27" s="357"/>
    </row>
  </sheetData>
  <mergeCells count="25">
    <mergeCell ref="A2:I2"/>
    <mergeCell ref="E8:I8"/>
    <mergeCell ref="A3:I4"/>
    <mergeCell ref="A5:I5"/>
    <mergeCell ref="C14:E14"/>
    <mergeCell ref="A9:B11"/>
    <mergeCell ref="C9:C11"/>
    <mergeCell ref="A12:B12"/>
    <mergeCell ref="E9:I9"/>
    <mergeCell ref="E10:I10"/>
    <mergeCell ref="E11:I11"/>
    <mergeCell ref="A8:B8"/>
    <mergeCell ref="A6:B6"/>
    <mergeCell ref="A7:B7"/>
    <mergeCell ref="A13:B13"/>
    <mergeCell ref="C13:E13"/>
    <mergeCell ref="C23:E23"/>
    <mergeCell ref="C15:E15"/>
    <mergeCell ref="C17:E17"/>
    <mergeCell ref="C18:E18"/>
    <mergeCell ref="C19:E19"/>
    <mergeCell ref="C20:E20"/>
    <mergeCell ref="C21:E21"/>
    <mergeCell ref="C22:E22"/>
    <mergeCell ref="C16:E1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Q20"/>
  <sheetViews>
    <sheetView zoomScale="90" zoomScaleNormal="90" workbookViewId="0">
      <selection activeCell="U5" sqref="U5"/>
    </sheetView>
  </sheetViews>
  <sheetFormatPr defaultColWidth="9.109375" defaultRowHeight="21.6" x14ac:dyDescent="0.65"/>
  <cols>
    <col min="1" max="1" width="4.33203125" style="358" customWidth="1"/>
    <col min="2" max="2" width="43" style="359" customWidth="1"/>
    <col min="3" max="3" width="19.6640625" style="359" customWidth="1"/>
    <col min="4" max="4" width="20" style="359" customWidth="1"/>
    <col min="5" max="5" width="20.88671875" style="359" customWidth="1"/>
    <col min="6" max="16384" width="9.109375" style="360"/>
  </cols>
  <sheetData>
    <row r="1" spans="1:17" customFormat="1" ht="21" x14ac:dyDescent="0.4">
      <c r="A1" s="1094" t="s">
        <v>1110</v>
      </c>
      <c r="B1" s="1095"/>
      <c r="C1" s="1095"/>
      <c r="D1" s="1095"/>
      <c r="E1" s="1095"/>
      <c r="F1" s="1095"/>
      <c r="G1" s="1095"/>
      <c r="H1" s="1095"/>
      <c r="I1" s="1095"/>
      <c r="J1" s="1095"/>
      <c r="K1" s="1095"/>
      <c r="L1" s="1095"/>
      <c r="M1" s="1095"/>
      <c r="N1" s="1096"/>
    </row>
    <row r="2" spans="1:17" customFormat="1" ht="21" x14ac:dyDescent="0.4">
      <c r="A2" s="1097"/>
      <c r="B2" s="1097"/>
      <c r="C2" s="1097"/>
      <c r="D2" s="1097"/>
      <c r="E2" s="1097"/>
      <c r="F2" s="1097"/>
      <c r="G2" s="1097"/>
      <c r="H2" s="1097"/>
      <c r="I2" s="1097"/>
      <c r="J2" s="1097"/>
      <c r="K2" s="1097"/>
      <c r="L2" s="1097"/>
      <c r="M2" s="1097"/>
      <c r="N2" s="1097"/>
    </row>
    <row r="3" spans="1:17" customFormat="1" ht="52.95" customHeight="1" x14ac:dyDescent="0.25">
      <c r="A3" s="1098" t="s">
        <v>473</v>
      </c>
      <c r="B3" s="1098"/>
      <c r="C3" s="1098"/>
      <c r="D3" s="1098"/>
      <c r="E3" s="1098"/>
      <c r="F3" s="1098"/>
      <c r="G3" s="1098"/>
      <c r="H3" s="1098"/>
      <c r="I3" s="1098"/>
      <c r="J3" s="1098"/>
      <c r="K3" s="1098"/>
      <c r="L3" s="1098"/>
      <c r="M3" s="1098"/>
      <c r="N3" s="1098"/>
      <c r="O3" s="156"/>
    </row>
    <row r="4" spans="1:17" customFormat="1" ht="27" thickBot="1" x14ac:dyDescent="0.75">
      <c r="A4" s="1093"/>
      <c r="B4" s="1093"/>
      <c r="C4" s="1093"/>
      <c r="D4" s="1093"/>
      <c r="E4" s="1093"/>
      <c r="F4" s="361"/>
      <c r="G4" s="361"/>
      <c r="H4" s="361"/>
      <c r="I4" s="361"/>
      <c r="J4" s="361"/>
      <c r="K4" s="361"/>
      <c r="L4" s="361"/>
      <c r="M4" s="361"/>
      <c r="N4" s="361"/>
    </row>
    <row r="5" spans="1:17" ht="173.4" thickBot="1" x14ac:dyDescent="0.5">
      <c r="A5" s="362" t="s">
        <v>400</v>
      </c>
      <c r="B5" s="363" t="s">
        <v>436</v>
      </c>
      <c r="C5" s="364" t="s">
        <v>434</v>
      </c>
      <c r="D5" s="364" t="s">
        <v>435</v>
      </c>
      <c r="E5" s="394" t="s">
        <v>474</v>
      </c>
      <c r="G5" s="365"/>
      <c r="H5" s="365"/>
      <c r="I5" s="365"/>
      <c r="J5" s="365"/>
      <c r="K5" s="365"/>
      <c r="L5" s="365"/>
      <c r="M5" s="365"/>
      <c r="N5" s="365"/>
      <c r="O5" s="365"/>
      <c r="P5" s="365"/>
      <c r="Q5" s="365"/>
    </row>
    <row r="6" spans="1:17" ht="22.2" thickBot="1" x14ac:dyDescent="0.5">
      <c r="A6" s="366">
        <v>1</v>
      </c>
      <c r="B6" s="367" t="s">
        <v>1106</v>
      </c>
      <c r="C6" s="368">
        <v>3</v>
      </c>
      <c r="D6" s="568">
        <v>3</v>
      </c>
      <c r="E6" s="570">
        <v>5</v>
      </c>
      <c r="F6" s="371"/>
      <c r="G6" s="365"/>
      <c r="H6" s="365"/>
      <c r="I6" s="365"/>
      <c r="J6" s="365"/>
      <c r="K6" s="365"/>
      <c r="L6" s="365"/>
      <c r="M6" s="365"/>
      <c r="N6" s="365"/>
      <c r="O6" s="365"/>
      <c r="P6" s="365"/>
      <c r="Q6" s="365"/>
    </row>
    <row r="7" spans="1:17" ht="22.2" thickBot="1" x14ac:dyDescent="0.5">
      <c r="A7" s="372">
        <v>2</v>
      </c>
      <c r="B7" s="405" t="s">
        <v>1107</v>
      </c>
      <c r="C7" s="373">
        <v>2</v>
      </c>
      <c r="D7" s="569">
        <v>4</v>
      </c>
      <c r="E7" s="571">
        <v>4</v>
      </c>
      <c r="F7" s="371"/>
      <c r="G7" s="365"/>
      <c r="H7" s="365"/>
      <c r="I7" s="365"/>
      <c r="J7" s="365"/>
      <c r="K7" s="365"/>
      <c r="L7" s="365"/>
      <c r="M7" s="365"/>
      <c r="N7" s="365"/>
      <c r="O7" s="365"/>
      <c r="P7" s="365"/>
      <c r="Q7" s="365"/>
    </row>
    <row r="8" spans="1:17" ht="22.2" thickBot="1" x14ac:dyDescent="0.5">
      <c r="A8" s="366">
        <v>3</v>
      </c>
      <c r="B8" s="367" t="s">
        <v>1108</v>
      </c>
      <c r="C8" s="368">
        <v>3</v>
      </c>
      <c r="D8" s="568">
        <v>4</v>
      </c>
      <c r="E8" s="570">
        <v>4</v>
      </c>
      <c r="F8" s="371"/>
      <c r="G8" s="365"/>
      <c r="H8" s="365"/>
      <c r="I8" s="365"/>
      <c r="J8" s="365"/>
      <c r="K8" s="365"/>
      <c r="L8" s="365"/>
      <c r="M8" s="365"/>
      <c r="N8" s="365"/>
      <c r="O8" s="365"/>
      <c r="P8" s="365"/>
      <c r="Q8" s="365"/>
    </row>
    <row r="9" spans="1:17" ht="22.2" thickBot="1" x14ac:dyDescent="0.5">
      <c r="A9" s="372">
        <v>4</v>
      </c>
      <c r="B9" s="405" t="s">
        <v>1109</v>
      </c>
      <c r="C9" s="373">
        <v>4</v>
      </c>
      <c r="D9" s="569">
        <v>2</v>
      </c>
      <c r="E9" s="571">
        <v>4</v>
      </c>
      <c r="F9" s="371"/>
      <c r="G9" s="365"/>
      <c r="H9" s="365"/>
      <c r="I9" s="365"/>
      <c r="J9" s="365"/>
      <c r="K9" s="365"/>
      <c r="L9" s="365"/>
      <c r="M9" s="365"/>
      <c r="N9" s="365"/>
      <c r="O9" s="365"/>
      <c r="P9" s="365"/>
      <c r="Q9" s="365"/>
    </row>
    <row r="10" spans="1:17" ht="22.2" thickBot="1" x14ac:dyDescent="0.5">
      <c r="A10" s="366">
        <v>5</v>
      </c>
      <c r="B10" s="367" t="s">
        <v>625</v>
      </c>
      <c r="C10" s="368">
        <v>3</v>
      </c>
      <c r="D10" s="369">
        <v>2</v>
      </c>
      <c r="E10" s="370">
        <f t="shared" ref="E10:E12" si="0">(C10/5*4)+(D10/5*6)</f>
        <v>4.8000000000000007</v>
      </c>
      <c r="G10" s="365"/>
      <c r="H10" s="365"/>
      <c r="I10" s="365"/>
      <c r="J10" s="365"/>
      <c r="K10" s="365"/>
      <c r="L10" s="365"/>
      <c r="M10" s="365"/>
      <c r="N10" s="365"/>
      <c r="O10" s="365"/>
      <c r="P10" s="365"/>
      <c r="Q10" s="365"/>
    </row>
    <row r="11" spans="1:17" ht="22.2" thickBot="1" x14ac:dyDescent="0.5">
      <c r="A11" s="372">
        <v>6</v>
      </c>
      <c r="B11" s="405" t="s">
        <v>635</v>
      </c>
      <c r="C11" s="373">
        <v>4</v>
      </c>
      <c r="D11" s="374">
        <v>4</v>
      </c>
      <c r="E11" s="398">
        <f t="shared" si="0"/>
        <v>8</v>
      </c>
      <c r="G11" s="365"/>
      <c r="H11" s="365"/>
      <c r="I11" s="365"/>
      <c r="J11" s="365"/>
      <c r="K11" s="365"/>
      <c r="L11" s="365"/>
      <c r="M11" s="365"/>
      <c r="N11" s="365"/>
      <c r="O11" s="365"/>
      <c r="P11" s="365"/>
      <c r="Q11" s="365"/>
    </row>
    <row r="12" spans="1:17" ht="22.2" thickBot="1" x14ac:dyDescent="0.5">
      <c r="A12" s="366">
        <v>7</v>
      </c>
      <c r="B12" s="367" t="s">
        <v>668</v>
      </c>
      <c r="C12" s="368">
        <v>1</v>
      </c>
      <c r="D12" s="369">
        <v>4</v>
      </c>
      <c r="E12" s="370">
        <f t="shared" si="0"/>
        <v>5.6000000000000005</v>
      </c>
      <c r="G12" s="365"/>
      <c r="H12" s="365"/>
      <c r="I12" s="365"/>
      <c r="J12" s="365"/>
      <c r="K12" s="365"/>
      <c r="L12" s="365"/>
      <c r="M12" s="365"/>
      <c r="N12" s="365"/>
      <c r="O12" s="365"/>
      <c r="P12" s="365"/>
      <c r="Q12" s="365"/>
    </row>
    <row r="13" spans="1:17" ht="22.2" thickBot="1" x14ac:dyDescent="0.5">
      <c r="A13" s="400">
        <v>8</v>
      </c>
      <c r="B13" s="401"/>
      <c r="C13" s="402"/>
      <c r="D13" s="403"/>
      <c r="E13" s="404">
        <f t="shared" ref="E13:E20" si="1">(C13*0.8)+D13</f>
        <v>0</v>
      </c>
      <c r="G13" s="365"/>
      <c r="H13" s="365"/>
      <c r="I13" s="365"/>
      <c r="J13" s="365"/>
      <c r="K13" s="365"/>
      <c r="L13" s="365"/>
      <c r="M13" s="365"/>
      <c r="N13" s="365"/>
      <c r="O13" s="365"/>
      <c r="P13" s="365"/>
      <c r="Q13" s="365"/>
    </row>
    <row r="14" spans="1:17" ht="22.2" thickBot="1" x14ac:dyDescent="0.5">
      <c r="A14" s="366">
        <v>9</v>
      </c>
      <c r="B14" s="375"/>
      <c r="C14" s="368"/>
      <c r="D14" s="369"/>
      <c r="E14" s="370">
        <f t="shared" si="1"/>
        <v>0</v>
      </c>
      <c r="G14" s="365"/>
      <c r="H14" s="365"/>
      <c r="I14" s="365"/>
      <c r="J14" s="365"/>
      <c r="K14" s="365"/>
      <c r="L14" s="365"/>
      <c r="M14" s="365"/>
      <c r="N14" s="365"/>
      <c r="O14" s="365"/>
      <c r="P14" s="365"/>
      <c r="Q14" s="365"/>
    </row>
    <row r="15" spans="1:17" ht="22.2" thickBot="1" x14ac:dyDescent="0.5">
      <c r="A15" s="372">
        <v>10</v>
      </c>
      <c r="B15" s="399"/>
      <c r="C15" s="373"/>
      <c r="D15" s="374"/>
      <c r="E15" s="398">
        <f t="shared" si="1"/>
        <v>0</v>
      </c>
      <c r="G15" s="365"/>
      <c r="H15" s="365"/>
      <c r="I15" s="365"/>
      <c r="J15" s="365"/>
      <c r="K15" s="365"/>
      <c r="L15" s="365"/>
      <c r="M15" s="365"/>
      <c r="N15" s="365"/>
      <c r="O15" s="365"/>
      <c r="P15" s="365"/>
      <c r="Q15" s="365"/>
    </row>
    <row r="16" spans="1:17" ht="22.2" thickBot="1" x14ac:dyDescent="0.5">
      <c r="A16" s="366">
        <v>11</v>
      </c>
      <c r="B16" s="376"/>
      <c r="C16" s="368"/>
      <c r="D16" s="369"/>
      <c r="E16" s="370">
        <f t="shared" si="1"/>
        <v>0</v>
      </c>
      <c r="G16" s="365"/>
      <c r="H16" s="365"/>
      <c r="I16" s="365"/>
      <c r="J16" s="365"/>
      <c r="K16" s="365"/>
      <c r="L16" s="365"/>
      <c r="M16" s="365"/>
      <c r="N16" s="365"/>
      <c r="O16" s="365"/>
      <c r="P16" s="365"/>
      <c r="Q16" s="365"/>
    </row>
    <row r="17" spans="1:17" ht="22.2" thickBot="1" x14ac:dyDescent="0.5">
      <c r="A17" s="372">
        <v>12</v>
      </c>
      <c r="B17" s="377"/>
      <c r="C17" s="373"/>
      <c r="D17" s="374"/>
      <c r="E17" s="398">
        <f t="shared" si="1"/>
        <v>0</v>
      </c>
      <c r="G17" s="365"/>
      <c r="H17" s="365"/>
      <c r="I17" s="365"/>
      <c r="J17" s="365"/>
      <c r="K17" s="365"/>
      <c r="L17" s="365"/>
      <c r="M17" s="365"/>
      <c r="N17" s="365"/>
      <c r="O17" s="365"/>
      <c r="P17" s="365"/>
      <c r="Q17" s="365"/>
    </row>
    <row r="18" spans="1:17" ht="22.2" thickBot="1" x14ac:dyDescent="0.5">
      <c r="A18" s="366">
        <v>13</v>
      </c>
      <c r="B18" s="378"/>
      <c r="C18" s="368"/>
      <c r="D18" s="369"/>
      <c r="E18" s="370">
        <f t="shared" si="1"/>
        <v>0</v>
      </c>
      <c r="G18" s="365"/>
      <c r="H18" s="365"/>
      <c r="I18" s="365"/>
      <c r="J18" s="365"/>
      <c r="K18" s="365"/>
      <c r="L18" s="365"/>
      <c r="M18" s="365"/>
      <c r="N18" s="365"/>
      <c r="O18" s="365"/>
      <c r="P18" s="365"/>
      <c r="Q18" s="365"/>
    </row>
    <row r="19" spans="1:17" ht="22.2" thickBot="1" x14ac:dyDescent="0.5">
      <c r="A19" s="372">
        <v>14</v>
      </c>
      <c r="B19" s="377"/>
      <c r="C19" s="373"/>
      <c r="D19" s="374"/>
      <c r="E19" s="398">
        <f t="shared" si="1"/>
        <v>0</v>
      </c>
      <c r="G19" s="365"/>
      <c r="H19" s="365"/>
      <c r="I19" s="365"/>
      <c r="J19" s="365"/>
      <c r="K19" s="365"/>
      <c r="L19" s="365"/>
      <c r="M19" s="365"/>
      <c r="N19" s="365"/>
      <c r="O19" s="365"/>
      <c r="P19" s="365"/>
      <c r="Q19" s="365"/>
    </row>
    <row r="20" spans="1:17" ht="22.2" thickBot="1" x14ac:dyDescent="0.5">
      <c r="A20" s="366">
        <v>15</v>
      </c>
      <c r="B20" s="378"/>
      <c r="C20" s="368"/>
      <c r="D20" s="369"/>
      <c r="E20" s="370">
        <f t="shared" si="1"/>
        <v>0</v>
      </c>
      <c r="G20" s="365"/>
      <c r="H20" s="365"/>
      <c r="I20" s="365"/>
      <c r="J20" s="365"/>
      <c r="K20" s="365"/>
      <c r="L20" s="365"/>
      <c r="M20" s="365"/>
      <c r="N20" s="365"/>
      <c r="O20" s="365"/>
      <c r="P20" s="365"/>
      <c r="Q20" s="365"/>
    </row>
  </sheetData>
  <mergeCells count="4">
    <mergeCell ref="A4:E4"/>
    <mergeCell ref="A1:N1"/>
    <mergeCell ref="A2:N2"/>
    <mergeCell ref="A3:N3"/>
  </mergeCells>
  <conditionalFormatting sqref="B6:B12">
    <cfRule type="duplicateValues" dxfId="0" priority="1"/>
  </conditionalFormatting>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4">
    <tabColor rgb="FFFFC000"/>
    <pageSetUpPr fitToPage="1"/>
  </sheetPr>
  <dimension ref="A1:R53"/>
  <sheetViews>
    <sheetView zoomScale="80" zoomScaleNormal="80" workbookViewId="0">
      <pane xSplit="2" ySplit="4" topLeftCell="C11" activePane="bottomRight" state="frozen"/>
      <selection pane="topRight" activeCell="C1" sqref="C1"/>
      <selection pane="bottomLeft" activeCell="A4" sqref="A4"/>
      <selection pane="bottomRight" activeCell="B5" sqref="B5"/>
    </sheetView>
  </sheetViews>
  <sheetFormatPr defaultRowHeight="13.2" x14ac:dyDescent="0.25"/>
  <cols>
    <col min="1" max="1" width="20.5546875" style="4" customWidth="1"/>
    <col min="2" max="2" width="33.88671875" bestFit="1" customWidth="1"/>
    <col min="3" max="3" width="14.88671875" customWidth="1"/>
    <col min="4" max="4" width="11.88671875" customWidth="1"/>
    <col min="5" max="5" width="11.6640625" customWidth="1"/>
    <col min="6" max="6" width="12.33203125" customWidth="1"/>
    <col min="7" max="7" width="8.6640625" style="2" customWidth="1"/>
    <col min="8" max="8" width="15.5546875" style="2" customWidth="1"/>
    <col min="9" max="9" width="13.44140625" style="2" customWidth="1"/>
    <col min="10" max="10" width="13.6640625" customWidth="1"/>
    <col min="11" max="11" width="12.88671875" customWidth="1"/>
    <col min="12" max="13" width="12.109375" customWidth="1"/>
    <col min="14" max="14" width="10.109375" customWidth="1"/>
    <col min="15" max="15" width="11.109375" bestFit="1" customWidth="1"/>
    <col min="16" max="16" width="13.88671875" customWidth="1"/>
    <col min="17" max="17" width="14.5546875" customWidth="1"/>
    <col min="18" max="18" width="15.88671875" customWidth="1"/>
  </cols>
  <sheetData>
    <row r="1" spans="1:18" s="12" customFormat="1" ht="21" x14ac:dyDescent="0.4">
      <c r="A1" s="1101" t="s">
        <v>1052</v>
      </c>
      <c r="B1" s="1102"/>
      <c r="C1" s="1102"/>
      <c r="D1" s="1102"/>
      <c r="E1" s="1102"/>
      <c r="F1" s="1102"/>
      <c r="G1" s="1102"/>
      <c r="H1" s="1102"/>
      <c r="I1" s="1102"/>
      <c r="J1" s="1102"/>
      <c r="K1" s="1102"/>
      <c r="L1" s="1102"/>
      <c r="M1" s="1102"/>
      <c r="N1" s="1102"/>
      <c r="O1" s="1102"/>
      <c r="P1" s="1102"/>
      <c r="Q1" s="1102"/>
      <c r="R1" s="1103"/>
    </row>
    <row r="2" spans="1:18" ht="13.8" thickBot="1" x14ac:dyDescent="0.3"/>
    <row r="3" spans="1:18" s="5" customFormat="1" ht="30.75" customHeight="1" thickBot="1" x14ac:dyDescent="0.3">
      <c r="A3" s="647" t="s">
        <v>9</v>
      </c>
      <c r="B3" s="647" t="s">
        <v>327</v>
      </c>
      <c r="C3" s="647" t="s">
        <v>140</v>
      </c>
      <c r="D3" s="647" t="s">
        <v>139</v>
      </c>
      <c r="E3" s="647" t="s">
        <v>137</v>
      </c>
      <c r="F3" s="647"/>
      <c r="G3" s="647"/>
      <c r="H3" s="1099" t="s">
        <v>182</v>
      </c>
      <c r="I3" s="1099" t="s">
        <v>181</v>
      </c>
      <c r="J3" s="647" t="s">
        <v>141</v>
      </c>
      <c r="K3" s="647" t="s">
        <v>0</v>
      </c>
      <c r="L3" s="647" t="s">
        <v>1</v>
      </c>
      <c r="M3" s="669" t="s">
        <v>2</v>
      </c>
      <c r="N3" s="669" t="s">
        <v>138</v>
      </c>
      <c r="O3" s="669" t="s">
        <v>36</v>
      </c>
      <c r="P3" s="669"/>
      <c r="Q3" s="669"/>
      <c r="R3" s="647" t="s">
        <v>290</v>
      </c>
    </row>
    <row r="4" spans="1:18" s="5" customFormat="1" ht="33.75" customHeight="1" thickBot="1" x14ac:dyDescent="0.3">
      <c r="A4" s="647"/>
      <c r="B4" s="647"/>
      <c r="C4" s="647"/>
      <c r="D4" s="647"/>
      <c r="E4" s="215" t="s">
        <v>53</v>
      </c>
      <c r="F4" s="215" t="s">
        <v>20</v>
      </c>
      <c r="G4" s="215" t="s">
        <v>59</v>
      </c>
      <c r="H4" s="1100" t="s">
        <v>182</v>
      </c>
      <c r="I4" s="1100"/>
      <c r="J4" s="647"/>
      <c r="K4" s="647"/>
      <c r="L4" s="647"/>
      <c r="M4" s="669"/>
      <c r="N4" s="669"/>
      <c r="O4" s="219" t="s">
        <v>53</v>
      </c>
      <c r="P4" s="219" t="s">
        <v>20</v>
      </c>
      <c r="Q4" s="219" t="s">
        <v>54</v>
      </c>
      <c r="R4" s="647"/>
    </row>
    <row r="5" spans="1:18" ht="38.25" customHeight="1" thickBot="1" x14ac:dyDescent="0.3">
      <c r="A5" s="205" t="s">
        <v>31</v>
      </c>
      <c r="B5" s="561" t="s">
        <v>946</v>
      </c>
      <c r="C5" s="512" t="s">
        <v>994</v>
      </c>
      <c r="D5" s="511">
        <v>2</v>
      </c>
      <c r="E5" s="141">
        <f>D5*CA!$B$3</f>
        <v>0</v>
      </c>
      <c r="F5" s="141">
        <v>0</v>
      </c>
      <c r="G5" s="141">
        <v>0</v>
      </c>
      <c r="H5" s="1100"/>
      <c r="I5" s="1100"/>
      <c r="J5" s="139" t="s">
        <v>920</v>
      </c>
      <c r="K5" s="142">
        <v>44318</v>
      </c>
      <c r="L5" s="142">
        <v>44329</v>
      </c>
      <c r="M5" s="142">
        <v>44340</v>
      </c>
      <c r="N5" s="141">
        <v>2</v>
      </c>
      <c r="O5" s="141">
        <f>N5*CA!$B$3</f>
        <v>0</v>
      </c>
      <c r="P5" s="141">
        <v>0</v>
      </c>
      <c r="Q5" s="141">
        <v>0</v>
      </c>
      <c r="R5" s="561" t="s">
        <v>947</v>
      </c>
    </row>
    <row r="6" spans="1:18" ht="31.5" customHeight="1" thickBot="1" x14ac:dyDescent="0.3">
      <c r="A6" s="896" t="s">
        <v>32</v>
      </c>
      <c r="B6" s="561" t="s">
        <v>948</v>
      </c>
      <c r="C6" s="512" t="s">
        <v>997</v>
      </c>
      <c r="D6" s="511">
        <v>20</v>
      </c>
      <c r="E6" s="141">
        <f>D6*CA!$B$3</f>
        <v>0</v>
      </c>
      <c r="F6" s="141">
        <v>0</v>
      </c>
      <c r="G6" s="141">
        <v>0</v>
      </c>
      <c r="H6" s="1100"/>
      <c r="I6" s="1100"/>
      <c r="J6" s="139" t="s">
        <v>929</v>
      </c>
      <c r="K6" s="142">
        <v>44339</v>
      </c>
      <c r="L6" s="142">
        <v>44343</v>
      </c>
      <c r="M6" s="142">
        <v>44348</v>
      </c>
      <c r="N6" s="141">
        <v>18</v>
      </c>
      <c r="O6" s="141">
        <f>N6*CA!$B$3</f>
        <v>0</v>
      </c>
      <c r="P6" s="141">
        <v>0</v>
      </c>
      <c r="Q6" s="141">
        <v>0</v>
      </c>
      <c r="R6" s="561" t="s">
        <v>949</v>
      </c>
    </row>
    <row r="7" spans="1:18" ht="31.5" customHeight="1" thickBot="1" x14ac:dyDescent="0.3">
      <c r="A7" s="896"/>
      <c r="B7" s="561" t="s">
        <v>950</v>
      </c>
      <c r="C7" s="512" t="s">
        <v>996</v>
      </c>
      <c r="D7" s="511">
        <v>6</v>
      </c>
      <c r="E7" s="141">
        <f>D7*CA!$B$3</f>
        <v>0</v>
      </c>
      <c r="F7" s="141">
        <v>0</v>
      </c>
      <c r="G7" s="141"/>
      <c r="H7" s="1100"/>
      <c r="I7" s="1100"/>
      <c r="J7" s="139" t="s">
        <v>929</v>
      </c>
      <c r="K7" s="142">
        <v>44339</v>
      </c>
      <c r="L7" s="142">
        <v>44343</v>
      </c>
      <c r="M7" s="142">
        <v>44350</v>
      </c>
      <c r="N7" s="141">
        <v>6</v>
      </c>
      <c r="O7" s="141">
        <f>N7*CA!$B$3</f>
        <v>0</v>
      </c>
      <c r="P7" s="141">
        <v>0</v>
      </c>
      <c r="Q7" s="141">
        <v>0</v>
      </c>
      <c r="R7" s="561" t="s">
        <v>951</v>
      </c>
    </row>
    <row r="8" spans="1:18" ht="31.5" customHeight="1" thickBot="1" x14ac:dyDescent="0.3">
      <c r="A8" s="896"/>
      <c r="B8" s="561" t="s">
        <v>952</v>
      </c>
      <c r="C8" s="512" t="s">
        <v>992</v>
      </c>
      <c r="D8" s="511">
        <v>8</v>
      </c>
      <c r="E8" s="141">
        <f>D8*CA!$B$3</f>
        <v>0</v>
      </c>
      <c r="F8" s="141">
        <v>0</v>
      </c>
      <c r="G8" s="141"/>
      <c r="H8" s="1100"/>
      <c r="I8" s="1100"/>
      <c r="J8" s="139" t="s">
        <v>929</v>
      </c>
      <c r="K8" s="142">
        <v>44343</v>
      </c>
      <c r="L8" s="142">
        <v>44347</v>
      </c>
      <c r="M8" s="142">
        <v>44351</v>
      </c>
      <c r="N8" s="141">
        <v>16</v>
      </c>
      <c r="O8" s="141">
        <f>N8*CA!$B$3</f>
        <v>0</v>
      </c>
      <c r="P8" s="141">
        <v>0</v>
      </c>
      <c r="Q8" s="141">
        <v>0</v>
      </c>
      <c r="R8" s="561"/>
    </row>
    <row r="9" spans="1:18" ht="31.5" customHeight="1" thickBot="1" x14ac:dyDescent="0.3">
      <c r="A9" s="896"/>
      <c r="B9" s="561" t="s">
        <v>953</v>
      </c>
      <c r="C9" s="512" t="s">
        <v>993</v>
      </c>
      <c r="D9" s="511">
        <v>8</v>
      </c>
      <c r="E9" s="141">
        <f>D9*CA!$B$3</f>
        <v>0</v>
      </c>
      <c r="F9" s="511">
        <v>0</v>
      </c>
      <c r="G9" s="511">
        <v>0</v>
      </c>
      <c r="H9" s="1100"/>
      <c r="I9" s="1100"/>
      <c r="J9" s="139" t="s">
        <v>920</v>
      </c>
      <c r="K9" s="142">
        <v>44343</v>
      </c>
      <c r="L9" s="142">
        <v>44347</v>
      </c>
      <c r="M9" s="142">
        <v>44351</v>
      </c>
      <c r="N9" s="141">
        <v>8</v>
      </c>
      <c r="O9" s="141">
        <f>N9*CA!$B$3</f>
        <v>0</v>
      </c>
      <c r="P9" s="141">
        <v>0</v>
      </c>
      <c r="Q9" s="511">
        <v>0</v>
      </c>
      <c r="R9" s="561" t="s">
        <v>954</v>
      </c>
    </row>
    <row r="10" spans="1:18" ht="43.5" customHeight="1" thickBot="1" x14ac:dyDescent="0.3">
      <c r="A10" s="510" t="s">
        <v>100</v>
      </c>
      <c r="B10" s="561" t="s">
        <v>955</v>
      </c>
      <c r="C10" s="25" t="s">
        <v>995</v>
      </c>
      <c r="D10" s="511">
        <v>12</v>
      </c>
      <c r="E10" s="25">
        <f>D10*CA!$B$3</f>
        <v>0</v>
      </c>
      <c r="F10" s="511">
        <v>0</v>
      </c>
      <c r="G10" s="511">
        <v>0</v>
      </c>
      <c r="H10" s="1100"/>
      <c r="I10" s="1100"/>
      <c r="J10" s="139" t="s">
        <v>929</v>
      </c>
      <c r="K10" s="142">
        <v>44348</v>
      </c>
      <c r="L10" s="142">
        <v>44350</v>
      </c>
      <c r="M10" s="142">
        <v>44356</v>
      </c>
      <c r="N10" s="141">
        <v>12</v>
      </c>
      <c r="O10" s="141">
        <f>N10*CA!$B$3</f>
        <v>0</v>
      </c>
      <c r="P10" s="141">
        <v>0</v>
      </c>
      <c r="Q10" s="511">
        <v>0</v>
      </c>
      <c r="R10" s="561" t="s">
        <v>956</v>
      </c>
    </row>
    <row r="11" spans="1:18" ht="27.75" customHeight="1" thickBot="1" x14ac:dyDescent="0.3">
      <c r="A11" s="896" t="s">
        <v>101</v>
      </c>
      <c r="B11" s="561" t="s">
        <v>957</v>
      </c>
      <c r="C11" s="512" t="s">
        <v>995</v>
      </c>
      <c r="D11" s="511">
        <v>180</v>
      </c>
      <c r="E11" s="141">
        <f>D11*CA!$H$3</f>
        <v>18900</v>
      </c>
      <c r="F11" s="511">
        <v>0</v>
      </c>
      <c r="G11" s="511">
        <v>0</v>
      </c>
      <c r="H11" s="141"/>
      <c r="I11" s="138"/>
      <c r="J11" s="139"/>
      <c r="K11" s="142">
        <v>44353</v>
      </c>
      <c r="L11" s="142">
        <v>44392</v>
      </c>
      <c r="M11" s="512"/>
      <c r="N11" s="141">
        <v>0</v>
      </c>
      <c r="O11" s="141">
        <f>N11*CA!$H$3</f>
        <v>0</v>
      </c>
      <c r="P11" s="141">
        <v>0</v>
      </c>
      <c r="Q11" s="511">
        <v>0</v>
      </c>
      <c r="R11" s="561"/>
    </row>
    <row r="12" spans="1:18" ht="41.4" thickBot="1" x14ac:dyDescent="0.3">
      <c r="A12" s="896"/>
      <c r="B12" s="561" t="s">
        <v>958</v>
      </c>
      <c r="C12" s="512" t="s">
        <v>998</v>
      </c>
      <c r="D12" s="511">
        <v>0</v>
      </c>
      <c r="E12" s="141">
        <f>D12*CA!$H$3</f>
        <v>0</v>
      </c>
      <c r="F12" s="511">
        <v>0</v>
      </c>
      <c r="G12" s="511">
        <v>0</v>
      </c>
      <c r="H12" s="141"/>
      <c r="I12" s="138"/>
      <c r="J12" s="139" t="s">
        <v>920</v>
      </c>
      <c r="K12" s="562"/>
      <c r="L12" s="142"/>
      <c r="M12" s="142">
        <v>44354</v>
      </c>
      <c r="N12" s="141">
        <v>18</v>
      </c>
      <c r="O12" s="141">
        <f>N12*CA!$H$3</f>
        <v>1890</v>
      </c>
      <c r="P12" s="141">
        <v>0</v>
      </c>
      <c r="Q12" s="511">
        <v>0</v>
      </c>
      <c r="R12" s="561" t="s">
        <v>959</v>
      </c>
    </row>
    <row r="13" spans="1:18" ht="42" thickBot="1" x14ac:dyDescent="0.3">
      <c r="A13" s="896"/>
      <c r="B13" s="561" t="s">
        <v>960</v>
      </c>
      <c r="C13" s="512" t="s">
        <v>992</v>
      </c>
      <c r="D13" s="511">
        <v>0</v>
      </c>
      <c r="E13" s="141">
        <f>D13*CA!$H$3</f>
        <v>0</v>
      </c>
      <c r="F13" s="511">
        <v>0</v>
      </c>
      <c r="G13" s="511">
        <v>0</v>
      </c>
      <c r="H13" s="141"/>
      <c r="I13" s="138"/>
      <c r="J13" s="139" t="s">
        <v>925</v>
      </c>
      <c r="K13" s="511"/>
      <c r="L13" s="142"/>
      <c r="M13" s="142">
        <v>44364</v>
      </c>
      <c r="N13" s="141">
        <v>28</v>
      </c>
      <c r="O13" s="141">
        <f>N13*CA!$H$3</f>
        <v>2940</v>
      </c>
      <c r="P13" s="141">
        <v>750</v>
      </c>
      <c r="Q13" s="511">
        <v>0</v>
      </c>
      <c r="R13" s="561" t="s">
        <v>961</v>
      </c>
    </row>
    <row r="14" spans="1:18" ht="31.2" thickBot="1" x14ac:dyDescent="0.3">
      <c r="A14" s="896"/>
      <c r="B14" s="561" t="s">
        <v>962</v>
      </c>
      <c r="C14" s="512" t="s">
        <v>999</v>
      </c>
      <c r="D14" s="511">
        <v>0</v>
      </c>
      <c r="E14" s="141">
        <f>D14*CA!$H$3</f>
        <v>0</v>
      </c>
      <c r="F14" s="511">
        <v>0</v>
      </c>
      <c r="G14" s="511"/>
      <c r="H14" s="141"/>
      <c r="I14" s="138"/>
      <c r="J14" s="139" t="s">
        <v>929</v>
      </c>
      <c r="K14" s="511"/>
      <c r="L14" s="142"/>
      <c r="M14" s="142">
        <v>44378</v>
      </c>
      <c r="N14" s="141">
        <v>2.5</v>
      </c>
      <c r="O14" s="141">
        <f>N14*CA!$H$3</f>
        <v>262.5</v>
      </c>
      <c r="P14" s="141">
        <v>0</v>
      </c>
      <c r="Q14" s="511">
        <v>0</v>
      </c>
      <c r="R14" s="561" t="s">
        <v>963</v>
      </c>
    </row>
    <row r="15" spans="1:18" ht="14.4" thickBot="1" x14ac:dyDescent="0.3">
      <c r="A15" s="896"/>
      <c r="B15" s="561" t="s">
        <v>964</v>
      </c>
      <c r="C15" s="512" t="s">
        <v>925</v>
      </c>
      <c r="D15" s="511">
        <v>0</v>
      </c>
      <c r="E15" s="141">
        <f>D15*CA!$H$3</f>
        <v>0</v>
      </c>
      <c r="F15" s="511">
        <v>0</v>
      </c>
      <c r="G15" s="511">
        <v>0</v>
      </c>
      <c r="H15" s="141"/>
      <c r="I15" s="138"/>
      <c r="J15" s="139" t="s">
        <v>925</v>
      </c>
      <c r="K15" s="511"/>
      <c r="L15" s="142"/>
      <c r="M15" s="142">
        <v>44460</v>
      </c>
      <c r="N15" s="141">
        <v>76</v>
      </c>
      <c r="O15" s="141">
        <f>N15*CA!$H$3</f>
        <v>7980</v>
      </c>
      <c r="P15" s="141">
        <v>54</v>
      </c>
      <c r="Q15" s="141">
        <v>24754</v>
      </c>
      <c r="R15" s="561"/>
    </row>
    <row r="16" spans="1:18" ht="31.2" thickBot="1" x14ac:dyDescent="0.3">
      <c r="A16" s="896"/>
      <c r="B16" s="561" t="s">
        <v>965</v>
      </c>
      <c r="C16" s="512" t="s">
        <v>998</v>
      </c>
      <c r="D16" s="511">
        <v>0</v>
      </c>
      <c r="E16" s="141">
        <f>D16*CA!$H$3</f>
        <v>0</v>
      </c>
      <c r="F16" s="511">
        <v>0</v>
      </c>
      <c r="G16" s="511">
        <v>0</v>
      </c>
      <c r="H16" s="141"/>
      <c r="I16" s="138"/>
      <c r="J16" s="139" t="s">
        <v>925</v>
      </c>
      <c r="K16" s="511"/>
      <c r="L16" s="142"/>
      <c r="M16" s="142">
        <v>44460</v>
      </c>
      <c r="N16" s="141">
        <v>5</v>
      </c>
      <c r="O16" s="141">
        <f>N16*CA!$H$3</f>
        <v>525</v>
      </c>
      <c r="P16" s="141">
        <v>0</v>
      </c>
      <c r="Q16" s="511">
        <v>0</v>
      </c>
      <c r="R16" s="561" t="s">
        <v>967</v>
      </c>
    </row>
    <row r="17" spans="1:18" ht="55.8" thickBot="1" x14ac:dyDescent="0.3">
      <c r="A17" s="896"/>
      <c r="B17" s="561" t="s">
        <v>968</v>
      </c>
      <c r="C17" s="512" t="s">
        <v>995</v>
      </c>
      <c r="D17" s="511">
        <v>0</v>
      </c>
      <c r="E17" s="141">
        <f>D17*CA!$H$3</f>
        <v>0</v>
      </c>
      <c r="F17" s="511">
        <v>0</v>
      </c>
      <c r="G17" s="511">
        <v>0</v>
      </c>
      <c r="H17" s="512" t="s">
        <v>966</v>
      </c>
      <c r="I17" s="138"/>
      <c r="J17" s="139" t="s">
        <v>917</v>
      </c>
      <c r="K17" s="511"/>
      <c r="L17" s="142"/>
      <c r="M17" s="142">
        <v>44427</v>
      </c>
      <c r="N17" s="141">
        <v>2</v>
      </c>
      <c r="O17" s="141">
        <f>N17*CA!$H$3</f>
        <v>210</v>
      </c>
      <c r="P17" s="141">
        <v>0</v>
      </c>
      <c r="Q17" s="511">
        <v>0</v>
      </c>
      <c r="R17" s="561"/>
    </row>
    <row r="18" spans="1:18" ht="42" thickBot="1" x14ac:dyDescent="0.3">
      <c r="A18" s="896"/>
      <c r="B18" s="561" t="s">
        <v>969</v>
      </c>
      <c r="C18" s="512" t="s">
        <v>992</v>
      </c>
      <c r="D18" s="511">
        <v>0</v>
      </c>
      <c r="E18" s="141">
        <f>D18*CA!$H$3</f>
        <v>0</v>
      </c>
      <c r="F18" s="511">
        <v>0</v>
      </c>
      <c r="G18" s="511">
        <v>0</v>
      </c>
      <c r="H18" s="512"/>
      <c r="I18" s="138"/>
      <c r="J18" s="139" t="s">
        <v>920</v>
      </c>
      <c r="K18" s="511"/>
      <c r="L18" s="142"/>
      <c r="M18" s="142">
        <v>44468</v>
      </c>
      <c r="N18" s="141">
        <v>2</v>
      </c>
      <c r="O18" s="141">
        <f>N18*CA!$H$3</f>
        <v>210</v>
      </c>
      <c r="P18" s="141">
        <v>0</v>
      </c>
      <c r="Q18" s="511">
        <v>0</v>
      </c>
      <c r="R18" s="561" t="s">
        <v>971</v>
      </c>
    </row>
    <row r="19" spans="1:18" ht="79.5" customHeight="1" thickBot="1" x14ac:dyDescent="0.3">
      <c r="A19" s="896"/>
      <c r="B19" s="561" t="s">
        <v>972</v>
      </c>
      <c r="C19" s="512" t="s">
        <v>995</v>
      </c>
      <c r="D19" s="511">
        <v>98</v>
      </c>
      <c r="E19" s="141">
        <f>D19*CA!$H$3</f>
        <v>10290</v>
      </c>
      <c r="F19" s="511">
        <v>0</v>
      </c>
      <c r="G19" s="511">
        <v>0</v>
      </c>
      <c r="H19" s="512" t="s">
        <v>970</v>
      </c>
      <c r="I19" s="138"/>
      <c r="J19" s="139"/>
      <c r="K19" s="142">
        <v>44395</v>
      </c>
      <c r="L19" s="142">
        <v>44420</v>
      </c>
      <c r="M19" s="512"/>
      <c r="N19" s="141">
        <v>0</v>
      </c>
      <c r="O19" s="141">
        <f>N19*CA!$H$3</f>
        <v>0</v>
      </c>
      <c r="P19" s="141">
        <v>0</v>
      </c>
      <c r="Q19" s="511">
        <v>0</v>
      </c>
      <c r="R19" s="561"/>
    </row>
    <row r="20" spans="1:18" ht="14.4" thickBot="1" x14ac:dyDescent="0.3">
      <c r="A20" s="896"/>
      <c r="B20" s="561" t="s">
        <v>973</v>
      </c>
      <c r="C20" s="512" t="s">
        <v>1002</v>
      </c>
      <c r="D20" s="511">
        <v>0</v>
      </c>
      <c r="E20" s="141">
        <f>D20*CA!$H$3</f>
        <v>0</v>
      </c>
      <c r="F20" s="511">
        <v>0</v>
      </c>
      <c r="G20" s="511">
        <v>0</v>
      </c>
      <c r="H20" s="141"/>
      <c r="I20" s="138"/>
      <c r="J20" s="139" t="s">
        <v>920</v>
      </c>
      <c r="K20" s="511"/>
      <c r="L20" s="142"/>
      <c r="M20" s="142">
        <v>44398</v>
      </c>
      <c r="N20" s="141">
        <v>1.5</v>
      </c>
      <c r="O20" s="141">
        <f>N20*CA!$H$3</f>
        <v>157.5</v>
      </c>
      <c r="P20" s="141">
        <v>0</v>
      </c>
      <c r="Q20" s="511">
        <v>0</v>
      </c>
      <c r="R20" s="561" t="s">
        <v>974</v>
      </c>
    </row>
    <row r="21" spans="1:18" ht="28.2" thickBot="1" x14ac:dyDescent="0.3">
      <c r="A21" s="896"/>
      <c r="B21" s="561" t="s">
        <v>975</v>
      </c>
      <c r="C21" s="512" t="s">
        <v>997</v>
      </c>
      <c r="D21" s="511">
        <v>0</v>
      </c>
      <c r="E21" s="141">
        <f>D21*CA!$H$3</f>
        <v>0</v>
      </c>
      <c r="F21" s="511">
        <v>0</v>
      </c>
      <c r="G21" s="511">
        <v>0</v>
      </c>
      <c r="H21" s="141"/>
      <c r="I21" s="138"/>
      <c r="J21" s="139" t="s">
        <v>929</v>
      </c>
      <c r="K21" s="511"/>
      <c r="L21" s="142"/>
      <c r="M21" s="142">
        <v>44406</v>
      </c>
      <c r="N21" s="141">
        <v>0.5</v>
      </c>
      <c r="O21" s="141">
        <f>N21*CA!$H$3</f>
        <v>52.5</v>
      </c>
      <c r="P21" s="141">
        <v>0</v>
      </c>
      <c r="Q21" s="511">
        <v>0</v>
      </c>
      <c r="R21" s="561"/>
    </row>
    <row r="22" spans="1:18" ht="28.2" thickBot="1" x14ac:dyDescent="0.3">
      <c r="A22" s="896"/>
      <c r="B22" s="561" t="s">
        <v>976</v>
      </c>
      <c r="C22" s="512" t="s">
        <v>994</v>
      </c>
      <c r="D22" s="511">
        <v>0</v>
      </c>
      <c r="E22" s="141">
        <f>D22*CA!$H$3</f>
        <v>0</v>
      </c>
      <c r="F22" s="511">
        <v>0</v>
      </c>
      <c r="G22" s="511">
        <v>0</v>
      </c>
      <c r="H22" s="141"/>
      <c r="I22" s="138"/>
      <c r="J22" s="139" t="s">
        <v>929</v>
      </c>
      <c r="K22" s="511"/>
      <c r="L22" s="142"/>
      <c r="M22" s="142">
        <v>44403</v>
      </c>
      <c r="N22" s="141">
        <v>0.5</v>
      </c>
      <c r="O22" s="141">
        <f>N22*CA!$H$3</f>
        <v>52.5</v>
      </c>
      <c r="P22" s="141">
        <v>0</v>
      </c>
      <c r="Q22" s="511">
        <v>0</v>
      </c>
      <c r="R22" s="561"/>
    </row>
    <row r="23" spans="1:18" ht="42" thickBot="1" x14ac:dyDescent="0.3">
      <c r="A23" s="896"/>
      <c r="B23" s="561" t="s">
        <v>977</v>
      </c>
      <c r="C23" s="512" t="s">
        <v>992</v>
      </c>
      <c r="D23" s="511">
        <v>0</v>
      </c>
      <c r="E23" s="141">
        <f>D23*CA!$H$3</f>
        <v>0</v>
      </c>
      <c r="F23" s="511">
        <v>0</v>
      </c>
      <c r="G23" s="511">
        <v>0</v>
      </c>
      <c r="H23" s="141"/>
      <c r="I23" s="138"/>
      <c r="J23" s="139" t="s">
        <v>934</v>
      </c>
      <c r="K23" s="511"/>
      <c r="L23" s="142"/>
      <c r="M23" s="142">
        <v>44402</v>
      </c>
      <c r="N23" s="141">
        <v>4</v>
      </c>
      <c r="O23" s="141">
        <f>N23*CA!$H$3</f>
        <v>420</v>
      </c>
      <c r="P23" s="141"/>
      <c r="Q23" s="511">
        <v>0</v>
      </c>
      <c r="R23" s="561" t="s">
        <v>978</v>
      </c>
    </row>
    <row r="24" spans="1:18" ht="28.2" thickBot="1" x14ac:dyDescent="0.3">
      <c r="A24" s="896"/>
      <c r="B24" s="561" t="s">
        <v>979</v>
      </c>
      <c r="C24" s="512" t="s">
        <v>999</v>
      </c>
      <c r="D24" s="511">
        <v>0</v>
      </c>
      <c r="E24" s="141">
        <f>D24*CA!$H$3</f>
        <v>0</v>
      </c>
      <c r="F24" s="511">
        <v>0</v>
      </c>
      <c r="G24" s="511">
        <v>0</v>
      </c>
      <c r="H24" s="141"/>
      <c r="I24" s="138"/>
      <c r="J24" s="139" t="s">
        <v>920</v>
      </c>
      <c r="K24" s="511"/>
      <c r="L24" s="142"/>
      <c r="M24" s="142">
        <v>44410</v>
      </c>
      <c r="N24" s="141">
        <v>6</v>
      </c>
      <c r="O24" s="141">
        <f>N24*CA!$H$3</f>
        <v>630</v>
      </c>
      <c r="P24" s="141">
        <v>0</v>
      </c>
      <c r="Q24" s="511">
        <v>0</v>
      </c>
      <c r="R24" s="561"/>
    </row>
    <row r="25" spans="1:18" ht="41.4" thickBot="1" x14ac:dyDescent="0.3">
      <c r="A25" s="896"/>
      <c r="B25" s="561" t="s">
        <v>980</v>
      </c>
      <c r="C25" s="512" t="s">
        <v>1051</v>
      </c>
      <c r="D25" s="511">
        <v>0</v>
      </c>
      <c r="E25" s="141">
        <f>D25*CA!$H$3</f>
        <v>0</v>
      </c>
      <c r="F25" s="511">
        <v>0</v>
      </c>
      <c r="G25" s="511">
        <v>0</v>
      </c>
      <c r="H25" s="141"/>
      <c r="I25" s="138"/>
      <c r="J25" s="139" t="s">
        <v>925</v>
      </c>
      <c r="K25" s="511"/>
      <c r="L25" s="142"/>
      <c r="M25" s="142">
        <v>44416</v>
      </c>
      <c r="N25" s="141">
        <v>42</v>
      </c>
      <c r="O25" s="141">
        <f>N25*CA!$H$3</f>
        <v>4410</v>
      </c>
      <c r="P25" s="141">
        <v>0</v>
      </c>
      <c r="Q25" s="511">
        <v>0</v>
      </c>
      <c r="R25" s="561" t="s">
        <v>981</v>
      </c>
    </row>
    <row r="26" spans="1:18" ht="14.4" thickBot="1" x14ac:dyDescent="0.3">
      <c r="A26" s="896"/>
      <c r="B26" s="561" t="s">
        <v>968</v>
      </c>
      <c r="C26" s="512" t="s">
        <v>995</v>
      </c>
      <c r="D26" s="511">
        <v>0</v>
      </c>
      <c r="E26" s="141">
        <f>D26*CA!$H$3</f>
        <v>0</v>
      </c>
      <c r="F26" s="511">
        <v>0</v>
      </c>
      <c r="G26" s="511">
        <v>0</v>
      </c>
      <c r="H26" s="141"/>
      <c r="I26" s="138"/>
      <c r="J26" s="139" t="s">
        <v>934</v>
      </c>
      <c r="K26" s="511"/>
      <c r="L26" s="142"/>
      <c r="M26" s="142">
        <v>44427</v>
      </c>
      <c r="N26" s="141">
        <v>24</v>
      </c>
      <c r="O26" s="141">
        <f>N26*CA!$H$3</f>
        <v>2520</v>
      </c>
      <c r="P26" s="141">
        <v>1200</v>
      </c>
      <c r="Q26" s="511">
        <v>0</v>
      </c>
      <c r="R26" s="561" t="s">
        <v>982</v>
      </c>
    </row>
    <row r="27" spans="1:18" ht="31.2" thickBot="1" x14ac:dyDescent="0.3">
      <c r="A27" s="896"/>
      <c r="B27" s="561" t="s">
        <v>983</v>
      </c>
      <c r="C27" s="512" t="s">
        <v>929</v>
      </c>
      <c r="D27" s="511">
        <v>0</v>
      </c>
      <c r="E27" s="141">
        <f>D27*CA!$H$3</f>
        <v>0</v>
      </c>
      <c r="F27" s="511">
        <v>0</v>
      </c>
      <c r="G27" s="511">
        <v>0</v>
      </c>
      <c r="H27" s="141"/>
      <c r="I27" s="138"/>
      <c r="J27" s="139" t="s">
        <v>920</v>
      </c>
      <c r="K27" s="511"/>
      <c r="L27" s="142"/>
      <c r="M27" s="142">
        <v>44468</v>
      </c>
      <c r="N27" s="141">
        <v>6</v>
      </c>
      <c r="O27" s="141">
        <f>N27*CA!$H$3</f>
        <v>630</v>
      </c>
      <c r="P27" s="141">
        <v>0</v>
      </c>
      <c r="Q27" s="511">
        <v>0</v>
      </c>
      <c r="R27" s="561" t="s">
        <v>984</v>
      </c>
    </row>
    <row r="28" spans="1:18" ht="51.6" thickBot="1" x14ac:dyDescent="0.3">
      <c r="A28" s="896"/>
      <c r="B28" s="561" t="s">
        <v>985</v>
      </c>
      <c r="C28" s="512" t="s">
        <v>998</v>
      </c>
      <c r="D28" s="511">
        <v>0</v>
      </c>
      <c r="E28" s="141">
        <f>D28*CA!$H$3</f>
        <v>0</v>
      </c>
      <c r="F28" s="511">
        <v>0</v>
      </c>
      <c r="G28" s="511">
        <v>0</v>
      </c>
      <c r="H28" s="141"/>
      <c r="I28" s="138"/>
      <c r="J28" s="139" t="s">
        <v>920</v>
      </c>
      <c r="K28" s="511"/>
      <c r="L28" s="142"/>
      <c r="M28" s="142">
        <v>44458</v>
      </c>
      <c r="N28" s="141">
        <v>10</v>
      </c>
      <c r="O28" s="141">
        <f>N28*CA!$H$3</f>
        <v>1050</v>
      </c>
      <c r="P28" s="141">
        <v>0</v>
      </c>
      <c r="Q28" s="511">
        <v>0</v>
      </c>
      <c r="R28" s="561" t="s">
        <v>986</v>
      </c>
    </row>
    <row r="29" spans="1:18" ht="51" customHeight="1" thickBot="1" x14ac:dyDescent="0.3">
      <c r="A29" s="205" t="s">
        <v>168</v>
      </c>
      <c r="B29" s="561" t="s">
        <v>987</v>
      </c>
      <c r="C29" s="512" t="s">
        <v>992</v>
      </c>
      <c r="D29" s="511">
        <v>5</v>
      </c>
      <c r="E29" s="141">
        <f>D29*CA!$H$3</f>
        <v>525</v>
      </c>
      <c r="F29" s="511">
        <v>0</v>
      </c>
      <c r="G29" s="511">
        <v>0</v>
      </c>
      <c r="H29" s="232"/>
      <c r="I29" s="230"/>
      <c r="J29" s="139" t="s">
        <v>929</v>
      </c>
      <c r="K29" s="142">
        <v>44420</v>
      </c>
      <c r="L29" s="142">
        <v>44427</v>
      </c>
      <c r="M29" s="142">
        <v>44468</v>
      </c>
      <c r="N29" s="141">
        <v>5</v>
      </c>
      <c r="O29" s="141">
        <f>N29*CA!$H$3</f>
        <v>525</v>
      </c>
      <c r="P29" s="141">
        <v>0</v>
      </c>
      <c r="Q29" s="511">
        <v>0</v>
      </c>
      <c r="R29" s="561"/>
    </row>
    <row r="30" spans="1:18" ht="42" thickBot="1" x14ac:dyDescent="0.3">
      <c r="A30" s="205" t="s">
        <v>102</v>
      </c>
      <c r="B30" s="561" t="s">
        <v>1488</v>
      </c>
      <c r="C30" s="512" t="s">
        <v>1487</v>
      </c>
      <c r="D30" s="511">
        <v>6</v>
      </c>
      <c r="E30" s="141">
        <f>D30*CA!$H$3</f>
        <v>630</v>
      </c>
      <c r="F30" s="511">
        <v>0</v>
      </c>
      <c r="G30" s="511">
        <v>0</v>
      </c>
      <c r="H30" s="233"/>
      <c r="I30" s="231"/>
      <c r="J30" s="139" t="s">
        <v>927</v>
      </c>
      <c r="K30" s="142">
        <v>44420</v>
      </c>
      <c r="L30" s="142">
        <v>44427</v>
      </c>
      <c r="M30" s="142">
        <v>44468</v>
      </c>
      <c r="N30" s="141">
        <v>3</v>
      </c>
      <c r="O30" s="141">
        <f>N30*CA!$H$3</f>
        <v>315</v>
      </c>
      <c r="P30" s="141">
        <v>0</v>
      </c>
      <c r="Q30" s="141"/>
      <c r="R30" s="561"/>
    </row>
    <row r="31" spans="1:18" s="11" customFormat="1" ht="14.4" thickBot="1" x14ac:dyDescent="0.3">
      <c r="A31" s="220" t="s">
        <v>6</v>
      </c>
      <c r="B31" s="50"/>
      <c r="C31" s="50"/>
      <c r="D31" s="147">
        <f>SUM(D5:D30)</f>
        <v>345</v>
      </c>
      <c r="E31" s="146">
        <f>SUM(E5:E30)</f>
        <v>30345</v>
      </c>
      <c r="F31" s="146">
        <f>SUM(F5:F30)</f>
        <v>0</v>
      </c>
      <c r="G31" s="146">
        <f>SUM(G5:G30)</f>
        <v>0</v>
      </c>
      <c r="H31" s="50"/>
      <c r="I31" s="50"/>
      <c r="J31" s="50"/>
      <c r="K31" s="50"/>
      <c r="L31" s="50"/>
      <c r="M31" s="67"/>
      <c r="N31" s="149">
        <f>SUM(N5:N30)</f>
        <v>298</v>
      </c>
      <c r="O31" s="148">
        <f>SUM(O5:O30)</f>
        <v>24780</v>
      </c>
      <c r="P31" s="148">
        <f t="shared" ref="P31:Q31" si="0">SUM(P5:P30)</f>
        <v>2004</v>
      </c>
      <c r="Q31" s="148">
        <f t="shared" si="0"/>
        <v>24754</v>
      </c>
      <c r="R31" s="50"/>
    </row>
    <row r="32" spans="1:18" ht="13.8" x14ac:dyDescent="0.25">
      <c r="A32" s="3"/>
      <c r="C32" s="3"/>
      <c r="N32" s="9"/>
    </row>
    <row r="33" spans="1:5" x14ac:dyDescent="0.25">
      <c r="A33" s="13"/>
      <c r="B33" s="12"/>
    </row>
    <row r="34" spans="1:5" x14ac:dyDescent="0.25">
      <c r="A34" s="13"/>
      <c r="B34" s="12"/>
    </row>
    <row r="35" spans="1:5" x14ac:dyDescent="0.25">
      <c r="A35" s="13"/>
      <c r="B35" s="12"/>
    </row>
    <row r="36" spans="1:5" x14ac:dyDescent="0.25">
      <c r="A36" s="14"/>
      <c r="B36" s="12"/>
    </row>
    <row r="37" spans="1:5" x14ac:dyDescent="0.25">
      <c r="A37" s="13"/>
      <c r="B37" s="15"/>
    </row>
    <row r="38" spans="1:5" x14ac:dyDescent="0.25">
      <c r="A38" s="13"/>
      <c r="B38" s="16"/>
    </row>
    <row r="39" spans="1:5" x14ac:dyDescent="0.25">
      <c r="A39" s="13"/>
      <c r="B39" s="16"/>
    </row>
    <row r="40" spans="1:5" x14ac:dyDescent="0.25">
      <c r="A40" s="13"/>
      <c r="B40" s="16"/>
    </row>
    <row r="41" spans="1:5" x14ac:dyDescent="0.25">
      <c r="A41" s="12"/>
      <c r="B41" s="12"/>
    </row>
    <row r="42" spans="1:5" x14ac:dyDescent="0.25">
      <c r="A42" s="14"/>
      <c r="B42" s="12"/>
    </row>
    <row r="43" spans="1:5" x14ac:dyDescent="0.25">
      <c r="A43" s="13"/>
      <c r="B43" s="17"/>
    </row>
    <row r="44" spans="1:5" x14ac:dyDescent="0.25">
      <c r="A44" s="13"/>
      <c r="B44" s="18"/>
    </row>
    <row r="45" spans="1:5" x14ac:dyDescent="0.25">
      <c r="A45" s="13"/>
      <c r="B45" s="18"/>
    </row>
    <row r="46" spans="1:5" x14ac:dyDescent="0.25">
      <c r="A46" s="13"/>
      <c r="B46" s="19"/>
      <c r="E46" s="6"/>
    </row>
    <row r="47" spans="1:5" x14ac:dyDescent="0.25">
      <c r="A47" s="13"/>
      <c r="B47" s="12"/>
    </row>
    <row r="48" spans="1:5" x14ac:dyDescent="0.25">
      <c r="A48" s="14"/>
      <c r="B48" s="12"/>
    </row>
    <row r="49" spans="1:2" x14ac:dyDescent="0.25">
      <c r="A49" s="13"/>
      <c r="B49" s="17"/>
    </row>
    <row r="50" spans="1:2" x14ac:dyDescent="0.25">
      <c r="A50" s="13"/>
      <c r="B50" s="18"/>
    </row>
    <row r="51" spans="1:2" x14ac:dyDescent="0.25">
      <c r="A51" s="13"/>
      <c r="B51" s="18"/>
    </row>
    <row r="52" spans="1:2" x14ac:dyDescent="0.25">
      <c r="A52" s="13"/>
      <c r="B52" s="18"/>
    </row>
    <row r="53" spans="1:2" x14ac:dyDescent="0.25">
      <c r="A53" s="13"/>
      <c r="B53" s="12"/>
    </row>
  </sheetData>
  <mergeCells count="17">
    <mergeCell ref="O3:Q3"/>
    <mergeCell ref="M3:M4"/>
    <mergeCell ref="H3:H10"/>
    <mergeCell ref="I3:I10"/>
    <mergeCell ref="A1:R1"/>
    <mergeCell ref="A11:A28"/>
    <mergeCell ref="A6:A9"/>
    <mergeCell ref="R3:R4"/>
    <mergeCell ref="A3:A4"/>
    <mergeCell ref="B3:B4"/>
    <mergeCell ref="L3:L4"/>
    <mergeCell ref="J3:J4"/>
    <mergeCell ref="K3:K4"/>
    <mergeCell ref="C3:C4"/>
    <mergeCell ref="D3:D4"/>
    <mergeCell ref="E3:G3"/>
    <mergeCell ref="N3:N4"/>
  </mergeCells>
  <phoneticPr fontId="3" type="noConversion"/>
  <pageMargins left="0.75" right="0.75" top="1" bottom="1" header="0.5" footer="0.5"/>
  <pageSetup paperSize="9" scale="46" fitToHeight="11" orientation="landscape" horizontalDpi="4294967293" r:id="rId1"/>
  <headerFooter alignWithMargins="0">
    <oddHeader>&amp;L&amp;A&amp;CProject:</oddHeader>
    <oddFooter>&amp;L&amp;D&amp;CPg &amp;P of &amp;N&amp;R&amp;F</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sheetPr>
  <dimension ref="A1:J21"/>
  <sheetViews>
    <sheetView zoomScale="85" zoomScaleNormal="85" workbookViewId="0">
      <selection activeCell="H14" sqref="H14"/>
    </sheetView>
  </sheetViews>
  <sheetFormatPr defaultColWidth="9.109375" defaultRowHeight="13.8" x14ac:dyDescent="0.25"/>
  <cols>
    <col min="1" max="1" width="9.109375" style="408"/>
    <col min="2" max="2" width="58.33203125" style="408" customWidth="1"/>
    <col min="3" max="3" width="42.33203125" style="408" customWidth="1"/>
    <col min="4" max="4" width="28.5546875" style="408" customWidth="1"/>
    <col min="5" max="5" width="37.109375" style="408" customWidth="1"/>
    <col min="6" max="6" width="22.33203125" style="408" customWidth="1"/>
    <col min="7" max="7" width="13" style="408" customWidth="1"/>
    <col min="8" max="8" width="13.44140625" style="408" bestFit="1" customWidth="1"/>
    <col min="9" max="9" width="13.44140625" style="408" customWidth="1"/>
    <col min="10" max="10" width="50.6640625" style="408" customWidth="1"/>
    <col min="11" max="16384" width="9.109375" style="408"/>
  </cols>
  <sheetData>
    <row r="1" spans="1:10" ht="21" x14ac:dyDescent="0.4">
      <c r="A1" s="1108" t="s">
        <v>1159</v>
      </c>
      <c r="B1" s="1109"/>
      <c r="C1" s="1109"/>
      <c r="D1" s="1109"/>
      <c r="E1" s="1109"/>
      <c r="F1" s="1109"/>
      <c r="G1" s="1109"/>
      <c r="H1" s="1109"/>
      <c r="I1" s="1109"/>
      <c r="J1" s="1110"/>
    </row>
    <row r="2" spans="1:10" x14ac:dyDescent="0.25">
      <c r="A2" s="417"/>
      <c r="B2" s="417"/>
      <c r="C2" s="417"/>
      <c r="D2" s="417"/>
      <c r="E2" s="417"/>
      <c r="F2" s="417"/>
      <c r="G2" s="417"/>
      <c r="H2" s="417"/>
      <c r="I2" s="417"/>
      <c r="J2" s="417"/>
    </row>
    <row r="3" spans="1:10" ht="15.6" x14ac:dyDescent="0.3">
      <c r="A3" s="455" t="s">
        <v>503</v>
      </c>
      <c r="B3" s="454"/>
      <c r="C3" s="454"/>
      <c r="D3" s="454"/>
      <c r="E3" s="454"/>
      <c r="F3" s="443"/>
      <c r="G3" s="443"/>
      <c r="H3" s="443"/>
      <c r="I3" s="443"/>
      <c r="J3" s="443"/>
    </row>
    <row r="4" spans="1:10" ht="15.6" x14ac:dyDescent="0.3">
      <c r="A4" s="455" t="s">
        <v>570</v>
      </c>
      <c r="B4" s="454"/>
      <c r="C4" s="454"/>
      <c r="D4" s="454"/>
      <c r="E4" s="454"/>
      <c r="F4" s="443"/>
      <c r="G4" s="443"/>
      <c r="H4" s="443"/>
      <c r="I4" s="443"/>
      <c r="J4" s="443"/>
    </row>
    <row r="5" spans="1:10" x14ac:dyDescent="0.25">
      <c r="A5" s="417"/>
      <c r="B5" s="417"/>
      <c r="C5" s="417"/>
      <c r="D5" s="417"/>
      <c r="E5" s="417"/>
      <c r="F5" s="417"/>
      <c r="G5" s="417"/>
      <c r="H5" s="417"/>
      <c r="I5" s="417"/>
      <c r="J5" s="417"/>
    </row>
    <row r="6" spans="1:10" ht="15.6" x14ac:dyDescent="0.25">
      <c r="A6" s="1111" t="s">
        <v>1146</v>
      </c>
      <c r="B6" s="1112"/>
      <c r="C6" s="1112"/>
      <c r="D6" s="1112"/>
      <c r="E6" s="1112"/>
      <c r="F6" s="1112"/>
      <c r="G6" s="1112"/>
      <c r="H6" s="1112"/>
      <c r="I6" s="1112"/>
      <c r="J6" s="1113"/>
    </row>
    <row r="7" spans="1:10" ht="15.6" x14ac:dyDescent="0.25">
      <c r="A7" s="488"/>
      <c r="B7" s="489"/>
      <c r="C7" s="489"/>
      <c r="D7" s="489"/>
      <c r="E7" s="489"/>
      <c r="F7" s="489"/>
      <c r="G7" s="489"/>
      <c r="H7" s="489"/>
      <c r="I7" s="489"/>
      <c r="J7" s="490"/>
    </row>
    <row r="8" spans="1:10" ht="15.6" x14ac:dyDescent="0.3">
      <c r="A8" s="1114" t="s">
        <v>1147</v>
      </c>
      <c r="B8" s="1115"/>
      <c r="C8" s="1115"/>
      <c r="D8" s="1115"/>
      <c r="E8" s="1115"/>
      <c r="F8" s="1115"/>
      <c r="G8" s="1115"/>
      <c r="H8" s="1115"/>
      <c r="I8" s="1115"/>
      <c r="J8" s="1116"/>
    </row>
    <row r="9" spans="1:10" ht="14.4" thickBot="1" x14ac:dyDescent="0.3">
      <c r="A9" s="417"/>
      <c r="B9" s="417"/>
      <c r="C9" s="417"/>
      <c r="D9" s="417"/>
      <c r="E9" s="417"/>
      <c r="F9" s="417"/>
      <c r="G9" s="417"/>
      <c r="H9" s="417"/>
      <c r="I9" s="417"/>
      <c r="J9" s="417"/>
    </row>
    <row r="10" spans="1:10" ht="47.4" customHeight="1" thickBot="1" x14ac:dyDescent="0.3">
      <c r="A10" s="1105" t="s">
        <v>447</v>
      </c>
      <c r="B10" s="1117" t="s">
        <v>507</v>
      </c>
      <c r="C10" s="1117" t="s">
        <v>441</v>
      </c>
      <c r="D10" s="1106" t="s">
        <v>452</v>
      </c>
      <c r="E10" s="1117" t="s">
        <v>442</v>
      </c>
      <c r="F10" s="1117" t="s">
        <v>443</v>
      </c>
      <c r="G10" s="1106" t="s">
        <v>568</v>
      </c>
      <c r="H10" s="1117" t="s">
        <v>569</v>
      </c>
      <c r="I10" s="410" t="s">
        <v>571</v>
      </c>
      <c r="J10" s="1104" t="s">
        <v>444</v>
      </c>
    </row>
    <row r="11" spans="1:10" ht="16.2" thickBot="1" x14ac:dyDescent="0.3">
      <c r="A11" s="1105"/>
      <c r="B11" s="1117"/>
      <c r="C11" s="1117"/>
      <c r="D11" s="1107"/>
      <c r="E11" s="1117"/>
      <c r="F11" s="1117"/>
      <c r="G11" s="1118"/>
      <c r="H11" s="1117"/>
      <c r="I11" s="411" t="s">
        <v>445</v>
      </c>
      <c r="J11" s="1104"/>
    </row>
    <row r="12" spans="1:10" ht="45" x14ac:dyDescent="0.25">
      <c r="A12" s="421">
        <v>1</v>
      </c>
      <c r="B12" s="593" t="s">
        <v>1148</v>
      </c>
      <c r="C12" s="593" t="s">
        <v>1150</v>
      </c>
      <c r="D12" s="424" t="s">
        <v>1149</v>
      </c>
      <c r="E12" s="593" t="s">
        <v>1151</v>
      </c>
      <c r="F12" s="424" t="s">
        <v>1152</v>
      </c>
      <c r="G12" s="424" t="s">
        <v>1153</v>
      </c>
      <c r="H12" s="425" t="s">
        <v>1153</v>
      </c>
      <c r="I12" s="424" t="s">
        <v>803</v>
      </c>
      <c r="J12" s="594" t="s">
        <v>1154</v>
      </c>
    </row>
    <row r="13" spans="1:10" ht="98.25" customHeight="1" x14ac:dyDescent="0.25">
      <c r="A13" s="422">
        <v>2</v>
      </c>
      <c r="B13" s="427" t="s">
        <v>1155</v>
      </c>
      <c r="C13" s="595" t="s">
        <v>1158</v>
      </c>
      <c r="D13" s="595" t="s">
        <v>1156</v>
      </c>
      <c r="E13" s="595" t="s">
        <v>1174</v>
      </c>
      <c r="F13" s="426" t="s">
        <v>1157</v>
      </c>
      <c r="G13" s="428">
        <v>44348</v>
      </c>
      <c r="H13" s="428">
        <v>44545</v>
      </c>
      <c r="I13" s="426" t="s">
        <v>803</v>
      </c>
      <c r="J13" s="596" t="s">
        <v>1173</v>
      </c>
    </row>
    <row r="14" spans="1:10" ht="15.6" x14ac:dyDescent="0.25">
      <c r="A14" s="422">
        <v>3</v>
      </c>
      <c r="B14" s="427"/>
      <c r="C14" s="426"/>
      <c r="D14" s="426"/>
      <c r="E14" s="426"/>
      <c r="F14" s="426"/>
      <c r="G14" s="426"/>
      <c r="H14" s="428"/>
      <c r="I14" s="426"/>
      <c r="J14" s="429"/>
    </row>
    <row r="15" spans="1:10" ht="15.6" x14ac:dyDescent="0.25">
      <c r="A15" s="422">
        <v>4</v>
      </c>
      <c r="B15" s="430"/>
      <c r="C15" s="430"/>
      <c r="D15" s="430"/>
      <c r="E15" s="430"/>
      <c r="F15" s="430"/>
      <c r="G15" s="430"/>
      <c r="H15" s="430"/>
      <c r="I15" s="426"/>
      <c r="J15" s="426"/>
    </row>
    <row r="16" spans="1:10" ht="15.6" x14ac:dyDescent="0.25">
      <c r="A16" s="422">
        <v>5</v>
      </c>
      <c r="B16" s="426"/>
      <c r="C16" s="426"/>
      <c r="D16" s="426"/>
      <c r="E16" s="426"/>
      <c r="F16" s="426"/>
      <c r="G16" s="426"/>
      <c r="H16" s="428"/>
      <c r="I16" s="426"/>
      <c r="J16" s="429"/>
    </row>
    <row r="17" spans="1:10" ht="15.6" x14ac:dyDescent="0.25">
      <c r="A17" s="422">
        <v>6</v>
      </c>
      <c r="B17" s="430"/>
      <c r="C17" s="430"/>
      <c r="D17" s="430"/>
      <c r="E17" s="430"/>
      <c r="F17" s="430"/>
      <c r="G17" s="430"/>
      <c r="H17" s="430"/>
      <c r="I17" s="426"/>
      <c r="J17" s="426"/>
    </row>
    <row r="18" spans="1:10" ht="15.6" x14ac:dyDescent="0.25">
      <c r="A18" s="422">
        <v>7</v>
      </c>
      <c r="B18" s="430"/>
      <c r="C18" s="430"/>
      <c r="D18" s="430"/>
      <c r="E18" s="430"/>
      <c r="F18" s="430"/>
      <c r="G18" s="430"/>
      <c r="H18" s="430"/>
      <c r="I18" s="426"/>
      <c r="J18" s="426"/>
    </row>
    <row r="19" spans="1:10" ht="15.6" x14ac:dyDescent="0.25">
      <c r="A19" s="422">
        <v>8</v>
      </c>
      <c r="B19" s="430"/>
      <c r="C19" s="430"/>
      <c r="D19" s="430"/>
      <c r="E19" s="430"/>
      <c r="F19" s="430"/>
      <c r="G19" s="430"/>
      <c r="H19" s="430"/>
      <c r="I19" s="426"/>
      <c r="J19" s="426"/>
    </row>
    <row r="20" spans="1:10" ht="15.6" x14ac:dyDescent="0.25">
      <c r="A20" s="422">
        <v>9</v>
      </c>
      <c r="B20" s="430"/>
      <c r="C20" s="430"/>
      <c r="D20" s="430"/>
      <c r="E20" s="430"/>
      <c r="F20" s="430"/>
      <c r="G20" s="430"/>
      <c r="H20" s="427"/>
      <c r="I20" s="426"/>
      <c r="J20" s="429"/>
    </row>
    <row r="21" spans="1:10" ht="16.2" thickBot="1" x14ac:dyDescent="0.3">
      <c r="A21" s="423">
        <v>10</v>
      </c>
      <c r="B21" s="432"/>
      <c r="C21" s="431"/>
      <c r="D21" s="433"/>
      <c r="E21" s="433"/>
      <c r="F21" s="433"/>
      <c r="G21" s="433"/>
      <c r="H21" s="434"/>
      <c r="I21" s="431"/>
      <c r="J21" s="431"/>
    </row>
  </sheetData>
  <mergeCells count="12">
    <mergeCell ref="J10:J11"/>
    <mergeCell ref="A10:A11"/>
    <mergeCell ref="D10:D11"/>
    <mergeCell ref="A1:J1"/>
    <mergeCell ref="A6:J6"/>
    <mergeCell ref="A8:J8"/>
    <mergeCell ref="B10:B11"/>
    <mergeCell ref="C10:C11"/>
    <mergeCell ref="E10:E11"/>
    <mergeCell ref="F10:F11"/>
    <mergeCell ref="H10:H11"/>
    <mergeCell ref="G10:G1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sheetPr>
  <dimension ref="A1:N32"/>
  <sheetViews>
    <sheetView topLeftCell="A7" workbookViewId="0">
      <selection activeCell="C7" sqref="C1:D1048576"/>
    </sheetView>
  </sheetViews>
  <sheetFormatPr defaultColWidth="9.109375" defaultRowHeight="13.8" x14ac:dyDescent="0.25"/>
  <cols>
    <col min="1" max="1" width="9" style="408" customWidth="1"/>
    <col min="2" max="2" width="48.88671875" style="408" customWidth="1"/>
    <col min="3" max="3" width="16.6640625" style="408" customWidth="1"/>
    <col min="4" max="4" width="16.44140625" style="408" customWidth="1"/>
    <col min="5" max="5" width="27.6640625" style="408" customWidth="1"/>
    <col min="6" max="6" width="13.88671875" style="408" customWidth="1"/>
    <col min="7" max="7" width="20.5546875" style="408" customWidth="1"/>
    <col min="8" max="8" width="18.5546875" style="408" customWidth="1"/>
    <col min="9" max="16384" width="9.109375" style="408"/>
  </cols>
  <sheetData>
    <row r="1" spans="1:14" ht="21" x14ac:dyDescent="0.4">
      <c r="A1" s="1108" t="s">
        <v>1160</v>
      </c>
      <c r="B1" s="1109"/>
      <c r="C1" s="1109"/>
      <c r="D1" s="1109"/>
      <c r="E1" s="1109"/>
      <c r="F1" s="1109"/>
      <c r="G1" s="1109"/>
      <c r="H1" s="1110"/>
      <c r="I1" s="409"/>
      <c r="J1" s="409"/>
      <c r="K1" s="409"/>
      <c r="L1" s="409"/>
    </row>
    <row r="2" spans="1:14" s="417" customFormat="1" ht="16.8" x14ac:dyDescent="0.3">
      <c r="A2" s="412"/>
      <c r="B2" s="438"/>
      <c r="C2" s="438"/>
      <c r="D2" s="438"/>
      <c r="E2" s="438"/>
      <c r="F2" s="438"/>
      <c r="G2" s="438"/>
      <c r="H2" s="438"/>
      <c r="I2" s="439"/>
      <c r="J2" s="439"/>
      <c r="K2" s="439"/>
      <c r="L2" s="439"/>
    </row>
    <row r="3" spans="1:14" s="440" customFormat="1" ht="15.6" x14ac:dyDescent="0.3">
      <c r="A3" s="456" t="s">
        <v>504</v>
      </c>
      <c r="B3" s="456"/>
      <c r="C3" s="456"/>
      <c r="D3" s="456"/>
      <c r="E3" s="456"/>
      <c r="F3" s="456"/>
      <c r="G3" s="456"/>
      <c r="H3" s="456"/>
      <c r="I3" s="444"/>
      <c r="J3" s="444"/>
      <c r="K3" s="444"/>
      <c r="L3" s="444"/>
    </row>
    <row r="4" spans="1:14" s="440" customFormat="1" ht="15.6" x14ac:dyDescent="0.3">
      <c r="A4" s="456" t="s">
        <v>572</v>
      </c>
      <c r="B4" s="456"/>
      <c r="C4" s="456"/>
      <c r="D4" s="456"/>
      <c r="E4" s="456"/>
      <c r="F4" s="456"/>
      <c r="G4" s="456"/>
      <c r="H4" s="456"/>
      <c r="I4" s="444"/>
      <c r="J4" s="444"/>
      <c r="K4" s="444"/>
      <c r="L4" s="444"/>
    </row>
    <row r="5" spans="1:14" ht="16.8" x14ac:dyDescent="0.3">
      <c r="A5" s="441"/>
      <c r="B5" s="418"/>
      <c r="C5" s="418"/>
      <c r="D5" s="418"/>
      <c r="E5" s="418"/>
      <c r="F5" s="418"/>
      <c r="G5" s="418"/>
      <c r="H5" s="418"/>
      <c r="I5" s="409"/>
      <c r="J5" s="409"/>
      <c r="K5" s="409"/>
      <c r="L5" s="409"/>
    </row>
    <row r="6" spans="1:14" s="419" customFormat="1" ht="15.6" x14ac:dyDescent="0.3">
      <c r="A6" s="1128" t="s">
        <v>1161</v>
      </c>
      <c r="B6" s="1129"/>
      <c r="C6" s="1129"/>
      <c r="D6" s="1129"/>
      <c r="E6" s="1129"/>
      <c r="F6" s="1129"/>
      <c r="G6" s="1129"/>
      <c r="H6" s="1130"/>
      <c r="I6" s="420"/>
      <c r="J6" s="420"/>
      <c r="K6" s="420"/>
      <c r="L6" s="420"/>
    </row>
    <row r="7" spans="1:14" s="419" customFormat="1" ht="15.6" x14ac:dyDescent="0.3">
      <c r="A7" s="485"/>
      <c r="B7" s="486"/>
      <c r="C7" s="486"/>
      <c r="D7" s="486"/>
      <c r="E7" s="486"/>
      <c r="F7" s="486"/>
      <c r="G7" s="486"/>
      <c r="H7" s="487"/>
      <c r="I7" s="420"/>
      <c r="J7" s="420"/>
      <c r="K7" s="420"/>
      <c r="L7" s="420"/>
    </row>
    <row r="8" spans="1:14" s="419" customFormat="1" ht="15.6" x14ac:dyDescent="0.3">
      <c r="A8" s="1114" t="s">
        <v>1162</v>
      </c>
      <c r="B8" s="1115"/>
      <c r="C8" s="1115"/>
      <c r="D8" s="1115"/>
      <c r="E8" s="1115"/>
      <c r="F8" s="1115"/>
      <c r="G8" s="1115"/>
      <c r="H8" s="1116"/>
      <c r="I8" s="420"/>
      <c r="J8" s="420"/>
      <c r="K8" s="420"/>
      <c r="L8" s="420"/>
    </row>
    <row r="9" spans="1:14" ht="16.2" customHeight="1" thickBot="1" x14ac:dyDescent="0.3">
      <c r="A9" s="1135"/>
      <c r="B9" s="1135"/>
      <c r="C9" s="1135"/>
      <c r="D9" s="1135"/>
      <c r="E9" s="1135"/>
      <c r="F9" s="1135"/>
      <c r="G9" s="1135"/>
      <c r="H9" s="1135"/>
    </row>
    <row r="10" spans="1:14" ht="14.4" thickBot="1" x14ac:dyDescent="0.3">
      <c r="A10" s="1105" t="s">
        <v>448</v>
      </c>
      <c r="B10" s="1106" t="s">
        <v>449</v>
      </c>
      <c r="C10" s="1106" t="s">
        <v>568</v>
      </c>
      <c r="D10" s="1106" t="s">
        <v>569</v>
      </c>
      <c r="E10" s="1136" t="s">
        <v>451</v>
      </c>
      <c r="F10" s="1106" t="s">
        <v>450</v>
      </c>
      <c r="G10" s="1132" t="s">
        <v>37</v>
      </c>
      <c r="H10" s="1132" t="s">
        <v>446</v>
      </c>
    </row>
    <row r="11" spans="1:14" ht="14.4" thickBot="1" x14ac:dyDescent="0.3">
      <c r="A11" s="1105"/>
      <c r="B11" s="1131"/>
      <c r="C11" s="1139"/>
      <c r="D11" s="1131"/>
      <c r="E11" s="1137"/>
      <c r="F11" s="1131"/>
      <c r="G11" s="1133"/>
      <c r="H11" s="1133"/>
    </row>
    <row r="12" spans="1:14" ht="43.95" customHeight="1" thickBot="1" x14ac:dyDescent="0.3">
      <c r="A12" s="1105"/>
      <c r="B12" s="1107"/>
      <c r="C12" s="1118"/>
      <c r="D12" s="1107"/>
      <c r="E12" s="1138"/>
      <c r="F12" s="1107"/>
      <c r="G12" s="1134"/>
      <c r="H12" s="1134"/>
      <c r="N12" s="599"/>
    </row>
    <row r="13" spans="1:14" ht="27" thickBot="1" x14ac:dyDescent="0.3">
      <c r="A13" s="435">
        <v>1</v>
      </c>
      <c r="B13" s="597" t="s">
        <v>1163</v>
      </c>
      <c r="C13" s="598">
        <v>44256</v>
      </c>
      <c r="D13" s="598">
        <v>44258</v>
      </c>
      <c r="E13" s="597" t="s">
        <v>1176</v>
      </c>
      <c r="F13" s="597" t="s">
        <v>803</v>
      </c>
      <c r="G13" s="597"/>
      <c r="H13" s="597" t="s">
        <v>1157</v>
      </c>
      <c r="N13" s="599"/>
    </row>
    <row r="14" spans="1:14" ht="16.2" thickBot="1" x14ac:dyDescent="0.3">
      <c r="A14" s="435">
        <v>2</v>
      </c>
      <c r="B14" s="597" t="s">
        <v>1164</v>
      </c>
      <c r="C14" s="598">
        <v>44259</v>
      </c>
      <c r="D14" s="598">
        <v>44259</v>
      </c>
      <c r="E14" s="597" t="s">
        <v>1181</v>
      </c>
      <c r="F14" s="597" t="s">
        <v>803</v>
      </c>
      <c r="G14" s="597"/>
      <c r="H14" s="597" t="s">
        <v>1152</v>
      </c>
      <c r="N14" s="599"/>
    </row>
    <row r="15" spans="1:14" ht="27" thickBot="1" x14ac:dyDescent="0.3">
      <c r="A15" s="435">
        <v>3</v>
      </c>
      <c r="B15" s="597" t="s">
        <v>1165</v>
      </c>
      <c r="C15" s="598">
        <v>44259</v>
      </c>
      <c r="D15" s="598">
        <v>44280</v>
      </c>
      <c r="E15" s="597" t="s">
        <v>1182</v>
      </c>
      <c r="F15" s="597" t="s">
        <v>803</v>
      </c>
      <c r="G15" s="597"/>
      <c r="H15" s="597" t="s">
        <v>1177</v>
      </c>
      <c r="N15" s="599"/>
    </row>
    <row r="16" spans="1:14" ht="16.2" thickBot="1" x14ac:dyDescent="0.3">
      <c r="A16" s="435">
        <v>4</v>
      </c>
      <c r="B16" s="597" t="s">
        <v>1172</v>
      </c>
      <c r="C16" s="598">
        <v>44283</v>
      </c>
      <c r="D16" s="598">
        <v>44289</v>
      </c>
      <c r="E16" s="597" t="s">
        <v>1183</v>
      </c>
      <c r="F16" s="597" t="s">
        <v>803</v>
      </c>
      <c r="G16" s="597"/>
      <c r="H16" s="597" t="s">
        <v>1178</v>
      </c>
      <c r="N16" s="599"/>
    </row>
    <row r="17" spans="1:14" ht="40.200000000000003" thickBot="1" x14ac:dyDescent="0.3">
      <c r="A17" s="435">
        <v>5</v>
      </c>
      <c r="B17" s="597" t="s">
        <v>1166</v>
      </c>
      <c r="C17" s="598">
        <v>44292</v>
      </c>
      <c r="D17" s="598">
        <v>44297</v>
      </c>
      <c r="E17" s="597" t="s">
        <v>1184</v>
      </c>
      <c r="F17" s="597" t="s">
        <v>803</v>
      </c>
      <c r="G17" s="597"/>
      <c r="H17" s="597" t="s">
        <v>1180</v>
      </c>
      <c r="N17" s="599"/>
    </row>
    <row r="18" spans="1:14" ht="27" thickBot="1" x14ac:dyDescent="0.3">
      <c r="A18" s="435">
        <v>6</v>
      </c>
      <c r="B18" s="597" t="s">
        <v>1167</v>
      </c>
      <c r="C18" s="598">
        <v>44301</v>
      </c>
      <c r="D18" s="598">
        <v>44304</v>
      </c>
      <c r="E18" s="597" t="s">
        <v>1185</v>
      </c>
      <c r="F18" s="597" t="s">
        <v>803</v>
      </c>
      <c r="G18" s="597"/>
      <c r="H18" s="597" t="s">
        <v>1179</v>
      </c>
      <c r="N18" s="599"/>
    </row>
    <row r="19" spans="1:14" ht="79.8" thickBot="1" x14ac:dyDescent="0.3">
      <c r="A19" s="435">
        <v>7</v>
      </c>
      <c r="B19" s="597" t="s">
        <v>1175</v>
      </c>
      <c r="C19" s="598">
        <v>44317</v>
      </c>
      <c r="D19" s="598">
        <v>44501</v>
      </c>
      <c r="E19" s="597" t="s">
        <v>1186</v>
      </c>
      <c r="F19" s="597" t="s">
        <v>803</v>
      </c>
      <c r="G19" s="597" t="s">
        <v>1193</v>
      </c>
      <c r="H19" s="597" t="s">
        <v>1178</v>
      </c>
      <c r="N19" s="599"/>
    </row>
    <row r="20" spans="1:14" ht="16.2" thickBot="1" x14ac:dyDescent="0.3">
      <c r="A20" s="435">
        <v>8</v>
      </c>
      <c r="B20" s="597" t="s">
        <v>1168</v>
      </c>
      <c r="C20" s="598">
        <v>44505</v>
      </c>
      <c r="D20" s="598">
        <v>44508</v>
      </c>
      <c r="E20" s="597" t="s">
        <v>1187</v>
      </c>
      <c r="F20" s="597" t="s">
        <v>803</v>
      </c>
      <c r="G20" s="597"/>
      <c r="H20" s="597" t="s">
        <v>1180</v>
      </c>
      <c r="N20" s="599"/>
    </row>
    <row r="21" spans="1:14" ht="16.2" thickBot="1" x14ac:dyDescent="0.3">
      <c r="A21" s="435">
        <v>9</v>
      </c>
      <c r="B21" s="597" t="s">
        <v>1169</v>
      </c>
      <c r="C21" s="598">
        <v>44505</v>
      </c>
      <c r="D21" s="598">
        <v>44520</v>
      </c>
      <c r="E21" s="597" t="s">
        <v>1188</v>
      </c>
      <c r="F21" s="597" t="s">
        <v>803</v>
      </c>
      <c r="G21" s="597"/>
      <c r="H21" s="597" t="s">
        <v>1157</v>
      </c>
      <c r="N21" s="599"/>
    </row>
    <row r="22" spans="1:14" ht="16.2" thickBot="1" x14ac:dyDescent="0.3">
      <c r="A22" s="435">
        <v>10</v>
      </c>
      <c r="B22" s="597" t="s">
        <v>1170</v>
      </c>
      <c r="C22" s="598">
        <v>44520</v>
      </c>
      <c r="D22" s="598">
        <v>44520</v>
      </c>
      <c r="E22" s="597" t="s">
        <v>1189</v>
      </c>
      <c r="F22" s="597" t="s">
        <v>803</v>
      </c>
      <c r="G22" s="597"/>
      <c r="H22" s="597" t="s">
        <v>1157</v>
      </c>
      <c r="N22" s="599"/>
    </row>
    <row r="23" spans="1:14" ht="16.2" thickBot="1" x14ac:dyDescent="0.3">
      <c r="A23" s="435">
        <v>11</v>
      </c>
      <c r="B23" s="597" t="s">
        <v>1171</v>
      </c>
      <c r="C23" s="598">
        <v>44521</v>
      </c>
      <c r="D23" s="598">
        <v>44531</v>
      </c>
      <c r="E23" s="597" t="s">
        <v>1190</v>
      </c>
      <c r="F23" s="597" t="s">
        <v>803</v>
      </c>
      <c r="G23" s="597"/>
      <c r="H23" s="597" t="s">
        <v>1157</v>
      </c>
    </row>
    <row r="24" spans="1:14" ht="16.2" thickBot="1" x14ac:dyDescent="0.3">
      <c r="A24" s="435">
        <v>12</v>
      </c>
      <c r="B24" s="597"/>
      <c r="C24" s="597"/>
      <c r="D24" s="597"/>
      <c r="E24" s="597"/>
      <c r="F24" s="597"/>
      <c r="G24" s="597"/>
      <c r="H24" s="597"/>
    </row>
    <row r="25" spans="1:14" ht="16.2" thickBot="1" x14ac:dyDescent="0.3">
      <c r="A25" s="435">
        <v>13</v>
      </c>
      <c r="B25" s="597"/>
      <c r="C25" s="597"/>
      <c r="D25" s="597"/>
      <c r="E25" s="597"/>
      <c r="F25" s="597"/>
      <c r="G25" s="597"/>
      <c r="H25" s="597"/>
    </row>
    <row r="26" spans="1:14" ht="16.2" thickBot="1" x14ac:dyDescent="0.3">
      <c r="A26" s="435">
        <v>14</v>
      </c>
      <c r="B26" s="597"/>
      <c r="C26" s="597"/>
      <c r="D26" s="597"/>
      <c r="E26" s="597"/>
      <c r="F26" s="597"/>
      <c r="G26" s="597"/>
      <c r="H26" s="597"/>
    </row>
    <row r="27" spans="1:14" ht="16.2" thickBot="1" x14ac:dyDescent="0.3">
      <c r="A27" s="435">
        <v>15</v>
      </c>
      <c r="B27" s="435"/>
      <c r="C27" s="435"/>
      <c r="D27" s="436"/>
      <c r="E27" s="436"/>
      <c r="F27" s="436"/>
      <c r="G27" s="436"/>
      <c r="H27" s="436"/>
    </row>
    <row r="28" spans="1:14" ht="14.4" thickBot="1" x14ac:dyDescent="0.3">
      <c r="D28" s="469" t="s">
        <v>51</v>
      </c>
      <c r="E28" s="468" t="s">
        <v>1191</v>
      </c>
    </row>
    <row r="30" spans="1:14" ht="111.75" customHeight="1" x14ac:dyDescent="0.25">
      <c r="B30" s="1123" t="s">
        <v>510</v>
      </c>
      <c r="C30" s="482"/>
      <c r="D30" s="600" t="s">
        <v>508</v>
      </c>
      <c r="E30" s="1119" t="s">
        <v>1191</v>
      </c>
      <c r="F30" s="1120"/>
    </row>
    <row r="31" spans="1:14" ht="50.25" customHeight="1" x14ac:dyDescent="0.25">
      <c r="B31" s="1124"/>
      <c r="C31" s="483"/>
      <c r="D31" s="1121" t="s">
        <v>509</v>
      </c>
      <c r="E31" s="1126" t="s">
        <v>1192</v>
      </c>
      <c r="F31" s="1126"/>
    </row>
    <row r="32" spans="1:14" ht="55.5" customHeight="1" x14ac:dyDescent="0.25">
      <c r="B32" s="1125"/>
      <c r="C32" s="484"/>
      <c r="D32" s="1122"/>
      <c r="E32" s="1127"/>
      <c r="F32" s="1127"/>
    </row>
  </sheetData>
  <mergeCells count="16">
    <mergeCell ref="E30:F30"/>
    <mergeCell ref="D31:D32"/>
    <mergeCell ref="B30:B32"/>
    <mergeCell ref="E31:F32"/>
    <mergeCell ref="A1:H1"/>
    <mergeCell ref="A6:H6"/>
    <mergeCell ref="A8:H8"/>
    <mergeCell ref="A10:A12"/>
    <mergeCell ref="B10:B12"/>
    <mergeCell ref="D10:D12"/>
    <mergeCell ref="G10:G12"/>
    <mergeCell ref="A9:H9"/>
    <mergeCell ref="H10:H12"/>
    <mergeCell ref="E10:E12"/>
    <mergeCell ref="F10:F12"/>
    <mergeCell ref="C10:C1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tabColor rgb="FFFF7C80"/>
    <pageSetUpPr fitToPage="1"/>
  </sheetPr>
  <dimension ref="A1:R30"/>
  <sheetViews>
    <sheetView zoomScale="76" zoomScaleNormal="76" workbookViewId="0">
      <pane xSplit="2" ySplit="4" topLeftCell="C5" activePane="bottomRight" state="frozen"/>
      <selection pane="topRight" activeCell="C1" sqref="C1"/>
      <selection pane="bottomLeft" activeCell="A4" sqref="A4"/>
      <selection pane="bottomRight" activeCell="H16" sqref="H16"/>
    </sheetView>
  </sheetViews>
  <sheetFormatPr defaultRowHeight="13.2" x14ac:dyDescent="0.25"/>
  <cols>
    <col min="1" max="1" width="17.5546875" style="4" customWidth="1"/>
    <col min="2" max="2" width="17.33203125" customWidth="1"/>
    <col min="3" max="3" width="13.109375" customWidth="1"/>
    <col min="4" max="4" width="11.88671875" customWidth="1"/>
    <col min="5" max="5" width="11.6640625" customWidth="1"/>
    <col min="6" max="6" width="14" customWidth="1"/>
    <col min="7" max="7" width="8.44140625" style="2" customWidth="1"/>
    <col min="8" max="8" width="14" bestFit="1" customWidth="1"/>
    <col min="9" max="9" width="9.6640625" customWidth="1"/>
    <col min="10" max="10" width="9.5546875" customWidth="1"/>
    <col min="11" max="11" width="12.109375" customWidth="1"/>
    <col min="12" max="12" width="11" hidden="1" customWidth="1"/>
    <col min="13" max="13" width="13.88671875" hidden="1" customWidth="1"/>
    <col min="14" max="14" width="12.6640625" customWidth="1"/>
    <col min="15" max="15" width="12.109375" customWidth="1"/>
    <col min="16" max="16" width="12.6640625" customWidth="1"/>
    <col min="17" max="17" width="11.109375" bestFit="1" customWidth="1"/>
    <col min="18" max="18" width="17" customWidth="1"/>
  </cols>
  <sheetData>
    <row r="1" spans="1:18" s="12" customFormat="1" ht="21" x14ac:dyDescent="0.4">
      <c r="A1" s="200" t="s">
        <v>1053</v>
      </c>
      <c r="B1" s="193"/>
      <c r="C1" s="193"/>
      <c r="D1" s="193"/>
      <c r="E1" s="193"/>
      <c r="F1" s="193"/>
      <c r="G1" s="194"/>
      <c r="H1" s="193"/>
      <c r="I1" s="193"/>
      <c r="J1" s="193"/>
      <c r="K1" s="193"/>
      <c r="L1" s="193"/>
      <c r="M1" s="193"/>
      <c r="N1" s="193"/>
      <c r="O1" s="193"/>
      <c r="P1" s="193"/>
      <c r="Q1" s="193"/>
      <c r="R1" s="193"/>
    </row>
    <row r="2" spans="1:18" s="53" customFormat="1" ht="13.8" thickBot="1" x14ac:dyDescent="0.3">
      <c r="A2" s="52"/>
      <c r="G2" s="54"/>
    </row>
    <row r="3" spans="1:18" s="5" customFormat="1" ht="30.75" customHeight="1" thickBot="1" x14ac:dyDescent="0.3">
      <c r="A3" s="647" t="s">
        <v>9</v>
      </c>
      <c r="B3" s="647" t="s">
        <v>327</v>
      </c>
      <c r="C3" s="647" t="s">
        <v>140</v>
      </c>
      <c r="D3" s="647" t="s">
        <v>139</v>
      </c>
      <c r="E3" s="647" t="s">
        <v>137</v>
      </c>
      <c r="F3" s="647"/>
      <c r="G3" s="647"/>
      <c r="H3" s="647" t="s">
        <v>141</v>
      </c>
      <c r="I3" s="647" t="s">
        <v>0</v>
      </c>
      <c r="J3" s="647" t="s">
        <v>1</v>
      </c>
      <c r="K3" s="669" t="s">
        <v>2</v>
      </c>
      <c r="L3" s="669" t="s">
        <v>11</v>
      </c>
      <c r="M3" s="669"/>
      <c r="N3" s="669" t="s">
        <v>138</v>
      </c>
      <c r="O3" s="669" t="s">
        <v>36</v>
      </c>
      <c r="P3" s="669"/>
      <c r="Q3" s="669"/>
      <c r="R3" s="647" t="s">
        <v>290</v>
      </c>
    </row>
    <row r="4" spans="1:18" s="5" customFormat="1" ht="33.75" customHeight="1" thickBot="1" x14ac:dyDescent="0.3">
      <c r="A4" s="647"/>
      <c r="B4" s="647"/>
      <c r="C4" s="647"/>
      <c r="D4" s="647"/>
      <c r="E4" s="215" t="s">
        <v>53</v>
      </c>
      <c r="F4" s="215" t="s">
        <v>20</v>
      </c>
      <c r="G4" s="215" t="s">
        <v>59</v>
      </c>
      <c r="H4" s="647"/>
      <c r="I4" s="647"/>
      <c r="J4" s="647"/>
      <c r="K4" s="669"/>
      <c r="L4" s="219" t="s">
        <v>7</v>
      </c>
      <c r="M4" s="219" t="s">
        <v>8</v>
      </c>
      <c r="N4" s="669"/>
      <c r="O4" s="219" t="s">
        <v>53</v>
      </c>
      <c r="P4" s="219" t="s">
        <v>20</v>
      </c>
      <c r="Q4" s="219" t="s">
        <v>54</v>
      </c>
      <c r="R4" s="647"/>
    </row>
    <row r="5" spans="1:18" ht="39" customHeight="1" thickBot="1" x14ac:dyDescent="0.3">
      <c r="A5" s="205" t="s">
        <v>33</v>
      </c>
      <c r="B5" s="139" t="s">
        <v>913</v>
      </c>
      <c r="C5" s="512" t="s">
        <v>995</v>
      </c>
      <c r="D5" s="141">
        <v>12</v>
      </c>
      <c r="E5" s="141">
        <f>D5*CA!$H$3</f>
        <v>1260</v>
      </c>
      <c r="F5" s="141">
        <v>0</v>
      </c>
      <c r="G5" s="141">
        <v>0</v>
      </c>
      <c r="H5" s="139" t="s">
        <v>925</v>
      </c>
      <c r="I5" s="563">
        <v>44531</v>
      </c>
      <c r="J5" s="563">
        <v>44539</v>
      </c>
      <c r="K5" s="563">
        <v>44538</v>
      </c>
      <c r="L5" s="140"/>
      <c r="M5" s="140"/>
      <c r="N5" s="141">
        <v>14</v>
      </c>
      <c r="O5" s="141">
        <f>N5*CA!$H$3</f>
        <v>1470</v>
      </c>
      <c r="P5" s="141">
        <v>0</v>
      </c>
      <c r="Q5" s="141">
        <v>0</v>
      </c>
      <c r="R5" s="139"/>
    </row>
    <row r="6" spans="1:18" ht="30.75" customHeight="1" thickBot="1" x14ac:dyDescent="0.3">
      <c r="A6" s="205" t="s">
        <v>157</v>
      </c>
      <c r="B6" s="139" t="s">
        <v>988</v>
      </c>
      <c r="C6" s="512" t="s">
        <v>1002</v>
      </c>
      <c r="D6" s="141">
        <v>5</v>
      </c>
      <c r="E6" s="141">
        <f>D6*CA!$H$3</f>
        <v>525</v>
      </c>
      <c r="F6" s="141">
        <v>0</v>
      </c>
      <c r="G6" s="141">
        <v>0</v>
      </c>
      <c r="H6" s="139" t="s">
        <v>929</v>
      </c>
      <c r="I6" s="563">
        <v>44539</v>
      </c>
      <c r="J6" s="563">
        <v>44544</v>
      </c>
      <c r="K6" s="563">
        <v>44542</v>
      </c>
      <c r="L6" s="140"/>
      <c r="M6" s="140"/>
      <c r="N6" s="141">
        <v>5</v>
      </c>
      <c r="O6" s="141">
        <f>N6*CA!$H$3</f>
        <v>525</v>
      </c>
      <c r="P6" s="141">
        <v>0</v>
      </c>
      <c r="Q6" s="141">
        <v>0</v>
      </c>
      <c r="R6" s="139"/>
    </row>
    <row r="7" spans="1:18" ht="54" customHeight="1" thickBot="1" x14ac:dyDescent="0.3">
      <c r="A7" s="205" t="s">
        <v>34</v>
      </c>
      <c r="B7" s="139" t="s">
        <v>989</v>
      </c>
      <c r="C7" s="512" t="s">
        <v>996</v>
      </c>
      <c r="D7" s="141">
        <v>7.5</v>
      </c>
      <c r="E7" s="141">
        <f>D7*CA!$H$3</f>
        <v>787.5</v>
      </c>
      <c r="F7" s="141">
        <v>0</v>
      </c>
      <c r="G7" s="141">
        <v>0</v>
      </c>
      <c r="H7" s="139" t="s">
        <v>920</v>
      </c>
      <c r="I7" s="563">
        <v>44539</v>
      </c>
      <c r="J7" s="563">
        <v>44544</v>
      </c>
      <c r="K7" s="563">
        <v>44544</v>
      </c>
      <c r="L7" s="140"/>
      <c r="M7" s="140"/>
      <c r="N7" s="141">
        <v>8</v>
      </c>
      <c r="O7" s="141">
        <f>N7*CA!$H$3</f>
        <v>840</v>
      </c>
      <c r="P7" s="141">
        <v>0</v>
      </c>
      <c r="Q7" s="141">
        <v>0</v>
      </c>
      <c r="R7" s="139"/>
    </row>
    <row r="8" spans="1:18" ht="42" thickBot="1" x14ac:dyDescent="0.3">
      <c r="A8" s="205" t="s">
        <v>35</v>
      </c>
      <c r="B8" s="139" t="s">
        <v>1489</v>
      </c>
      <c r="C8" s="140" t="s">
        <v>1490</v>
      </c>
      <c r="D8" s="141">
        <v>2</v>
      </c>
      <c r="E8" s="141">
        <f>D8*CA!$B$3</f>
        <v>0</v>
      </c>
      <c r="F8" s="141">
        <v>0</v>
      </c>
      <c r="G8" s="141">
        <v>0</v>
      </c>
      <c r="H8" s="139" t="s">
        <v>917</v>
      </c>
      <c r="I8" s="563">
        <v>44539</v>
      </c>
      <c r="J8" s="563">
        <v>44545</v>
      </c>
      <c r="K8" s="563">
        <v>44545</v>
      </c>
      <c r="L8" s="140"/>
      <c r="M8" s="143"/>
      <c r="N8" s="141">
        <v>2</v>
      </c>
      <c r="O8" s="141">
        <f>N8*CA!$H$3</f>
        <v>210</v>
      </c>
      <c r="P8" s="141">
        <v>0</v>
      </c>
      <c r="Q8" s="141">
        <v>0</v>
      </c>
      <c r="R8" s="139"/>
    </row>
    <row r="9" spans="1:18" s="11" customFormat="1" ht="14.4" thickBot="1" x14ac:dyDescent="0.3">
      <c r="A9" s="222" t="s">
        <v>6</v>
      </c>
      <c r="B9" s="58"/>
      <c r="C9" s="48"/>
      <c r="D9" s="66">
        <f>SUM(D5:D8)</f>
        <v>26.5</v>
      </c>
      <c r="E9" s="51">
        <f>SUM(E5:E8)</f>
        <v>2572.5</v>
      </c>
      <c r="F9" s="48">
        <f t="shared" ref="F9:G9" si="0">SUM(F5:F8)</f>
        <v>0</v>
      </c>
      <c r="G9" s="70">
        <f t="shared" si="0"/>
        <v>0</v>
      </c>
      <c r="H9" s="49"/>
      <c r="I9" s="49"/>
      <c r="J9" s="49"/>
      <c r="K9" s="64"/>
      <c r="L9" s="63"/>
      <c r="M9" s="67"/>
      <c r="N9" s="65">
        <f>SUM(N5:N8)</f>
        <v>29</v>
      </c>
      <c r="O9" s="68">
        <f>SUM(O5:O8)</f>
        <v>3045</v>
      </c>
      <c r="P9" s="59">
        <f t="shared" ref="P9:Q9" si="1">SUM(P5:P8)</f>
        <v>0</v>
      </c>
      <c r="Q9" s="69">
        <f t="shared" si="1"/>
        <v>0</v>
      </c>
      <c r="R9" s="71"/>
    </row>
    <row r="10" spans="1:18" x14ac:dyDescent="0.25">
      <c r="A10" s="13"/>
      <c r="B10" s="12"/>
    </row>
    <row r="11" spans="1:18" x14ac:dyDescent="0.25">
      <c r="A11" s="13"/>
      <c r="B11" s="12"/>
    </row>
    <row r="12" spans="1:18" ht="13.8" x14ac:dyDescent="0.25">
      <c r="A12" s="13"/>
      <c r="B12" s="12"/>
      <c r="H12" s="8"/>
    </row>
    <row r="13" spans="1:18" x14ac:dyDescent="0.25">
      <c r="A13" s="14"/>
      <c r="B13" s="12"/>
    </row>
    <row r="14" spans="1:18" x14ac:dyDescent="0.25">
      <c r="A14" s="13"/>
      <c r="B14" s="15"/>
      <c r="K14" s="21"/>
    </row>
    <row r="15" spans="1:18" x14ac:dyDescent="0.25">
      <c r="A15" s="13"/>
      <c r="B15" s="16"/>
    </row>
    <row r="16" spans="1:18" x14ac:dyDescent="0.25">
      <c r="A16" s="13"/>
      <c r="B16" s="16"/>
    </row>
    <row r="17" spans="1:15" x14ac:dyDescent="0.25">
      <c r="A17" s="13"/>
      <c r="B17" s="16"/>
    </row>
    <row r="18" spans="1:15" x14ac:dyDescent="0.25">
      <c r="A18" s="12"/>
      <c r="B18" s="12"/>
    </row>
    <row r="19" spans="1:15" x14ac:dyDescent="0.25">
      <c r="A19" s="14"/>
      <c r="B19" s="12"/>
    </row>
    <row r="20" spans="1:15" x14ac:dyDescent="0.25">
      <c r="A20" s="13"/>
      <c r="B20" s="17"/>
    </row>
    <row r="21" spans="1:15" x14ac:dyDescent="0.25">
      <c r="A21" s="13"/>
      <c r="B21" s="18"/>
    </row>
    <row r="22" spans="1:15" x14ac:dyDescent="0.25">
      <c r="A22" s="13"/>
      <c r="B22" s="18"/>
    </row>
    <row r="23" spans="1:15" x14ac:dyDescent="0.25">
      <c r="A23" s="13"/>
      <c r="B23" s="19"/>
      <c r="E23" s="6"/>
    </row>
    <row r="24" spans="1:15" x14ac:dyDescent="0.25">
      <c r="A24" s="13"/>
      <c r="B24" s="12"/>
    </row>
    <row r="25" spans="1:15" x14ac:dyDescent="0.25">
      <c r="A25" s="14"/>
      <c r="B25" s="12"/>
    </row>
    <row r="26" spans="1:15" x14ac:dyDescent="0.25">
      <c r="A26" s="13"/>
      <c r="B26" s="17"/>
    </row>
    <row r="27" spans="1:15" x14ac:dyDescent="0.25">
      <c r="A27" s="13"/>
      <c r="B27" s="18"/>
      <c r="O27" s="6"/>
    </row>
    <row r="28" spans="1:15" x14ac:dyDescent="0.25">
      <c r="A28" s="13"/>
      <c r="B28" s="18"/>
      <c r="O28" s="6"/>
    </row>
    <row r="29" spans="1:15" x14ac:dyDescent="0.25">
      <c r="A29" s="13"/>
      <c r="B29" s="18"/>
    </row>
    <row r="30" spans="1:15" x14ac:dyDescent="0.25">
      <c r="A30" s="13"/>
      <c r="B30" s="12"/>
    </row>
  </sheetData>
  <mergeCells count="13">
    <mergeCell ref="K3:K4"/>
    <mergeCell ref="L3:M3"/>
    <mergeCell ref="N3:N4"/>
    <mergeCell ref="O3:Q3"/>
    <mergeCell ref="R3:R4"/>
    <mergeCell ref="A3:A4"/>
    <mergeCell ref="B3:B4"/>
    <mergeCell ref="J3:J4"/>
    <mergeCell ref="H3:H4"/>
    <mergeCell ref="C3:C4"/>
    <mergeCell ref="D3:D4"/>
    <mergeCell ref="E3:G3"/>
    <mergeCell ref="I3:I4"/>
  </mergeCells>
  <phoneticPr fontId="3" type="noConversion"/>
  <pageMargins left="0.75" right="0.75" top="1" bottom="1" header="0.5" footer="0.5"/>
  <pageSetup paperSize="9" scale="59" fitToHeight="2" orientation="landscape" horizontalDpi="4294967293" r:id="rId1"/>
  <headerFooter alignWithMargins="0">
    <oddHeader xml:space="preserve">&amp;L&amp;A&amp;CProject: </oddHeader>
    <oddFooter>&amp;L&amp;D&amp;CPg &amp;P of &amp;N&amp;R&amp;F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14</vt:i4>
      </vt:variant>
    </vt:vector>
  </HeadingPairs>
  <TitlesOfParts>
    <vt:vector size="45" baseType="lpstr">
      <vt:lpstr>Content</vt:lpstr>
      <vt:lpstr>Monitor</vt:lpstr>
      <vt:lpstr>Findings</vt:lpstr>
      <vt:lpstr>II&amp;BP</vt:lpstr>
      <vt:lpstr>TOR-T</vt:lpstr>
      <vt:lpstr>TOR (example 1)</vt:lpstr>
      <vt:lpstr>SA</vt:lpstr>
      <vt:lpstr>ComP</vt:lpstr>
      <vt:lpstr>CA</vt:lpstr>
      <vt:lpstr>Review-T</vt:lpstr>
      <vt:lpstr>Process</vt:lpstr>
      <vt:lpstr>SWOT</vt:lpstr>
      <vt:lpstr>Fish</vt:lpstr>
      <vt:lpstr>Gap </vt:lpstr>
      <vt:lpstr>PMR</vt:lpstr>
      <vt:lpstr>P Data</vt:lpstr>
      <vt:lpstr>P Graphs</vt:lpstr>
      <vt:lpstr>Acquire-T</vt:lpstr>
      <vt:lpstr>Criteria</vt:lpstr>
      <vt:lpstr>Search1</vt:lpstr>
      <vt:lpstr>Search2</vt:lpstr>
      <vt:lpstr>PST1</vt:lpstr>
      <vt:lpstr>PST2</vt:lpstr>
      <vt:lpstr>PCD</vt:lpstr>
      <vt:lpstr>Q</vt:lpstr>
      <vt:lpstr>BVR</vt:lpstr>
      <vt:lpstr>BPSM</vt:lpstr>
      <vt:lpstr>Deploy-T</vt:lpstr>
      <vt:lpstr>MP</vt:lpstr>
      <vt:lpstr>AP</vt:lpstr>
      <vt:lpstr>Evaluate-T</vt:lpstr>
      <vt:lpstr>Search1!_Hlk488402888</vt:lpstr>
      <vt:lpstr>Search1!_Hlk488403305</vt:lpstr>
      <vt:lpstr>Search1!_Hlk488403383</vt:lpstr>
      <vt:lpstr>Search1!_Hlk488411397</vt:lpstr>
      <vt:lpstr>Search1!OLE_LINK1</vt:lpstr>
      <vt:lpstr>CA!Print_Area</vt:lpstr>
      <vt:lpstr>'Deploy-T'!Print_Area</vt:lpstr>
      <vt:lpstr>'Evaluate-T'!Print_Area</vt:lpstr>
      <vt:lpstr>'TOR-T'!Print_Area</vt:lpstr>
      <vt:lpstr>'Acquire-T'!Print_Titles</vt:lpstr>
      <vt:lpstr>'Deploy-T'!Print_Titles</vt:lpstr>
      <vt:lpstr>PCD!Print_Titles</vt:lpstr>
      <vt:lpstr>'PST1'!Print_Titles</vt:lpstr>
      <vt:lpstr>'TOR-T'!Print_Titles</vt:lpstr>
    </vt:vector>
  </TitlesOfParts>
  <Company>PYXIS Consulting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TRADE Tasks Spreadsheet</dc:title>
  <dc:creator>Michael Voss</dc:creator>
  <cp:lastModifiedBy>Robin</cp:lastModifiedBy>
  <cp:lastPrinted>2007-09-08T03:16:40Z</cp:lastPrinted>
  <dcterms:created xsi:type="dcterms:W3CDTF">2007-08-22T08:03:40Z</dcterms:created>
  <dcterms:modified xsi:type="dcterms:W3CDTF">2022-04-25T02:26:42Z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d9e4d68-54d0-40a5-8c9a-85a36c87352c_Enabled">
    <vt:lpwstr>true</vt:lpwstr>
  </property>
  <property fmtid="{D5CDD505-2E9C-101B-9397-08002B2CF9AE}" pid="3" name="MSIP_Label_bd9e4d68-54d0-40a5-8c9a-85a36c87352c_SetDate">
    <vt:lpwstr>2022-04-23T06:34:17Z</vt:lpwstr>
  </property>
  <property fmtid="{D5CDD505-2E9C-101B-9397-08002B2CF9AE}" pid="4" name="MSIP_Label_bd9e4d68-54d0-40a5-8c9a-85a36c87352c_Method">
    <vt:lpwstr>Privileged</vt:lpwstr>
  </property>
  <property fmtid="{D5CDD505-2E9C-101B-9397-08002B2CF9AE}" pid="5" name="MSIP_Label_bd9e4d68-54d0-40a5-8c9a-85a36c87352c_Name">
    <vt:lpwstr>Unclassified</vt:lpwstr>
  </property>
  <property fmtid="{D5CDD505-2E9C-101B-9397-08002B2CF9AE}" pid="6" name="MSIP_Label_bd9e4d68-54d0-40a5-8c9a-85a36c87352c_SiteId">
    <vt:lpwstr>388728e1-bbd0-4378-98dc-f8682e644300</vt:lpwstr>
  </property>
  <property fmtid="{D5CDD505-2E9C-101B-9397-08002B2CF9AE}" pid="7" name="MSIP_Label_bd9e4d68-54d0-40a5-8c9a-85a36c87352c_ActionId">
    <vt:lpwstr>abead1d6-4b47-4e28-9079-cd72a44e65c3</vt:lpwstr>
  </property>
  <property fmtid="{D5CDD505-2E9C-101B-9397-08002B2CF9AE}" pid="8" name="MSIP_Label_bd9e4d68-54d0-40a5-8c9a-85a36c87352c_ContentBits">
    <vt:lpwstr>0</vt:lpwstr>
  </property>
</Properties>
</file>